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9035" windowHeight="11640" activeTab="0"/>
  </bookViews>
  <sheets>
    <sheet name="Todo" sheetId="1" r:id="rId1"/>
  </sheets>
  <definedNames>
    <definedName name="_xlnm._FilterDatabase" localSheetId="0" hidden="1">'Todo'!$A$1:$L$377</definedName>
  </definedNames>
  <calcPr fullCalcOnLoad="1"/>
</workbook>
</file>

<file path=xl/sharedStrings.xml><?xml version="1.0" encoding="utf-8"?>
<sst xmlns="http://schemas.openxmlformats.org/spreadsheetml/2006/main" count="781" uniqueCount="349">
  <si>
    <t>Granada</t>
  </si>
  <si>
    <t>Huelva</t>
  </si>
  <si>
    <t>Sevilla</t>
  </si>
  <si>
    <t>Huesca</t>
  </si>
  <si>
    <t>Teruel</t>
  </si>
  <si>
    <t>Zaragoza</t>
  </si>
  <si>
    <t>Asturias</t>
  </si>
  <si>
    <t>Cantabria</t>
  </si>
  <si>
    <t>Avila</t>
  </si>
  <si>
    <t>Burgos</t>
  </si>
  <si>
    <t>Leon</t>
  </si>
  <si>
    <t>Palencia</t>
  </si>
  <si>
    <t>Valladolid</t>
  </si>
  <si>
    <t>Salamanca</t>
  </si>
  <si>
    <t>Segovia</t>
  </si>
  <si>
    <t>Zamora</t>
  </si>
  <si>
    <t>Albacete</t>
  </si>
  <si>
    <t>Ciudad Real</t>
  </si>
  <si>
    <t>Cuenca</t>
  </si>
  <si>
    <t>Guadalajara</t>
  </si>
  <si>
    <t>Toledo</t>
  </si>
  <si>
    <t>Barcelona</t>
  </si>
  <si>
    <t>Gerona</t>
  </si>
  <si>
    <t>Tarragona</t>
  </si>
  <si>
    <t>Badajoz</t>
  </si>
  <si>
    <t>La Coruña</t>
  </si>
  <si>
    <t>Lugo</t>
  </si>
  <si>
    <t>Orense</t>
  </si>
  <si>
    <t>Pontevedra</t>
  </si>
  <si>
    <t>La Rioja</t>
  </si>
  <si>
    <t>Madrid</t>
  </si>
  <si>
    <t>Murcia</t>
  </si>
  <si>
    <t>Navarra</t>
  </si>
  <si>
    <t>Alava</t>
  </si>
  <si>
    <t>Vizcaya</t>
  </si>
  <si>
    <t>Alicante</t>
  </si>
  <si>
    <t>Valencia</t>
  </si>
  <si>
    <t>Soria</t>
  </si>
  <si>
    <t>Bilbao</t>
  </si>
  <si>
    <t>Cádiz</t>
  </si>
  <si>
    <t>Castellón</t>
  </si>
  <si>
    <t>Málaga</t>
  </si>
  <si>
    <t>Oviedo</t>
  </si>
  <si>
    <t>Palma de Mallorca</t>
  </si>
  <si>
    <t>Pamplona</t>
  </si>
  <si>
    <t>Santa Cruz de Tenerife</t>
  </si>
  <si>
    <t>San Sebastián</t>
  </si>
  <si>
    <t>Santander</t>
  </si>
  <si>
    <t>Vigo</t>
  </si>
  <si>
    <t>Provincia</t>
  </si>
  <si>
    <t xml:space="preserve">Ciudad </t>
  </si>
  <si>
    <t>Barrio</t>
  </si>
  <si>
    <t>Almería</t>
  </si>
  <si>
    <t>Córdoba</t>
  </si>
  <si>
    <t>Jaén</t>
  </si>
  <si>
    <t>Dic 2006</t>
  </si>
  <si>
    <t>Dic 2008</t>
  </si>
  <si>
    <t>Las Palmas de Gran Canaria</t>
  </si>
  <si>
    <t>Barceloneta-Born-Santa Caterina</t>
  </si>
  <si>
    <t>Camp de l'Arpa-Clot</t>
  </si>
  <si>
    <t>Canyelles- Roquetes- Guinegueta- Verdun</t>
  </si>
  <si>
    <t>Carmel- Font- De'Enfargas Horta</t>
  </si>
  <si>
    <t>Diagonal Mar- Besor- Maresme</t>
  </si>
  <si>
    <t>Eixample Dreta</t>
  </si>
  <si>
    <t>Eixample Esquerda Les Corts</t>
  </si>
  <si>
    <t>Eixample Esquerda St Antoni</t>
  </si>
  <si>
    <t>Eixample Esquerra- Paseo de Gracia</t>
  </si>
  <si>
    <t>Gotic</t>
  </si>
  <si>
    <t>Gracia</t>
  </si>
  <si>
    <t>Gracia- La Salut- Can Baró</t>
  </si>
  <si>
    <t>Guinardó</t>
  </si>
  <si>
    <t>Horta- Turó de la Peira</t>
  </si>
  <si>
    <t>Les Corts- Badal- St Ramon</t>
  </si>
  <si>
    <t>Montjuic La Marina</t>
  </si>
  <si>
    <t>Pedralbes Sarriá</t>
  </si>
  <si>
    <t>Poblesec- Clot- Glories</t>
  </si>
  <si>
    <t>Lérida</t>
  </si>
  <si>
    <t>Cáceres</t>
  </si>
  <si>
    <t>Logroño</t>
  </si>
  <si>
    <t>Alonso Martínez- Chueca</t>
  </si>
  <si>
    <t>Aravaca</t>
  </si>
  <si>
    <t>Arganzuela-Legazpi</t>
  </si>
  <si>
    <t>Argüelles-Princesa</t>
  </si>
  <si>
    <t>Argüelles-Moncloa</t>
  </si>
  <si>
    <t>Pacífico</t>
  </si>
  <si>
    <t>El Pardo</t>
  </si>
  <si>
    <t>Peña Grande- Fuentelarreina</t>
  </si>
  <si>
    <t>Barrio del Pilar</t>
  </si>
  <si>
    <t>Prosperidad</t>
  </si>
  <si>
    <t>Puerta Toledo</t>
  </si>
  <si>
    <t>Retiro</t>
  </si>
  <si>
    <t>Rios Rosas- Vallehermoso</t>
  </si>
  <si>
    <t>Salamanca- Fuente Berro- Guindalera</t>
  </si>
  <si>
    <t>Salamanca-Goya-Recoletos</t>
  </si>
  <si>
    <t>Salamanca- Lista</t>
  </si>
  <si>
    <t>Sol- Centro</t>
  </si>
  <si>
    <t>Usera</t>
  </si>
  <si>
    <t>Vallecas- Portalgo</t>
  </si>
  <si>
    <t>Vallecas- Puente</t>
  </si>
  <si>
    <t>Villa- PAU</t>
  </si>
  <si>
    <t>Vicálvaro</t>
  </si>
  <si>
    <t>Villaverde- San Cristóbal de los Angeles</t>
  </si>
  <si>
    <t>Vitoria</t>
  </si>
  <si>
    <t>Guipúzcoa</t>
  </si>
  <si>
    <t>Melilla</t>
  </si>
  <si>
    <t>Ceuta</t>
  </si>
  <si>
    <t>Bajada nominal del precio de los pisos entre precio de pico y finales de agosto 2013, según índice Fotocasa en %</t>
  </si>
  <si>
    <t>El Ejido</t>
  </si>
  <si>
    <t>Aluche</t>
  </si>
  <si>
    <t>Azca-Cuatro Caminos</t>
  </si>
  <si>
    <t>Barajas Alameda de Osuna</t>
  </si>
  <si>
    <t>Campamento</t>
  </si>
  <si>
    <t>Canillas</t>
  </si>
  <si>
    <t>Canillejas- Rosas Musas</t>
  </si>
  <si>
    <t>Canillejas-Salamanca</t>
  </si>
  <si>
    <t>Carabanchel</t>
  </si>
  <si>
    <t>Carabanchel Alto- Cuatro Caminos</t>
  </si>
  <si>
    <t>Carabanchel Bajo - Vista Alegre</t>
  </si>
  <si>
    <t>Carabanchel Bajo - PAU</t>
  </si>
  <si>
    <t>Castellana</t>
  </si>
  <si>
    <t>Chamartín</t>
  </si>
  <si>
    <t>Chamberí</t>
  </si>
  <si>
    <t>Cibeles- Retiro</t>
  </si>
  <si>
    <t>Ciudad Lineal - Ventas</t>
  </si>
  <si>
    <t>Ciudad Lineal - Arturo Soria</t>
  </si>
  <si>
    <t>Embajadores - Lavapiés</t>
  </si>
  <si>
    <t>Entrevías</t>
  </si>
  <si>
    <t>Estrecho- Tetuán</t>
  </si>
  <si>
    <t>Extremadura-Paseo Batán</t>
  </si>
  <si>
    <t>Fuencarral</t>
  </si>
  <si>
    <t>Hispanoamérica- Pío XII</t>
  </si>
  <si>
    <t>Hortaleza-Pinar de Chamartín</t>
  </si>
  <si>
    <t>Manoteras- Sanchinarro</t>
  </si>
  <si>
    <t>Moratalaz Valdebernardo</t>
  </si>
  <si>
    <t>Orcasitas- Ciudad de los Angeles</t>
  </si>
  <si>
    <t>Roquetas de Mar</t>
  </si>
  <si>
    <t>Algeciras</t>
  </si>
  <si>
    <t>Chiclana de la Frontera</t>
  </si>
  <si>
    <t>El Puerto de Santa María</t>
  </si>
  <si>
    <t>Rota</t>
  </si>
  <si>
    <t>San Fernando</t>
  </si>
  <si>
    <t>San Lúcar de Barrameda</t>
  </si>
  <si>
    <t>Benalmádena</t>
  </si>
  <si>
    <t>Estepona</t>
  </si>
  <si>
    <t>Fuengirola</t>
  </si>
  <si>
    <t>Manilva</t>
  </si>
  <si>
    <t>Marbella</t>
  </si>
  <si>
    <t>Mijas</t>
  </si>
  <si>
    <t>Rincón de la Victoria</t>
  </si>
  <si>
    <t>Torremolinos</t>
  </si>
  <si>
    <t>Torrox</t>
  </si>
  <si>
    <t>Vélez Málaga</t>
  </si>
  <si>
    <t>Alcalá de Guadira</t>
  </si>
  <si>
    <t>Camas</t>
  </si>
  <si>
    <t>Dos Hermanas</t>
  </si>
  <si>
    <t>Mairena de Aljarafe</t>
  </si>
  <si>
    <t>San Juan de Aznalfarache</t>
  </si>
  <si>
    <t>Tomares</t>
  </si>
  <si>
    <t>Cuarte de la Huerva</t>
  </si>
  <si>
    <t>Utebo</t>
  </si>
  <si>
    <t>Calviá</t>
  </si>
  <si>
    <t>Ciutadella de Menorca</t>
  </si>
  <si>
    <t>Eivissa</t>
  </si>
  <si>
    <t>Inca</t>
  </si>
  <si>
    <t>Llucmajor</t>
  </si>
  <si>
    <t>Manacor</t>
  </si>
  <si>
    <t>Marratxí</t>
  </si>
  <si>
    <t>Ingenio</t>
  </si>
  <si>
    <t>Santa Lucía de Tirajana</t>
  </si>
  <si>
    <t>Telde</t>
  </si>
  <si>
    <t>San Cristóbal de la Laguna</t>
  </si>
  <si>
    <t>Camargo</t>
  </si>
  <si>
    <t>Castro Urdiales</t>
  </si>
  <si>
    <t>El Astillero</t>
  </si>
  <si>
    <t>Laredo</t>
  </si>
  <si>
    <t>Noja</t>
  </si>
  <si>
    <t>Piélagos</t>
  </si>
  <si>
    <t>Torrelavega</t>
  </si>
  <si>
    <t>Laguna de Duero</t>
  </si>
  <si>
    <t>Azuqueca de Henares</t>
  </si>
  <si>
    <t>Casarrubios de Monte</t>
  </si>
  <si>
    <t>Fuensalida</t>
  </si>
  <si>
    <t>Illescas</t>
  </si>
  <si>
    <t>Ocaña</t>
  </si>
  <si>
    <t>Seseña</t>
  </si>
  <si>
    <t>Talavera de la Reina</t>
  </si>
  <si>
    <t>Arenys de Munt</t>
  </si>
  <si>
    <t>Badalona</t>
  </si>
  <si>
    <t>Castelldefels</t>
  </si>
  <si>
    <t>Cerdanyola del Valles</t>
  </si>
  <si>
    <t>Barberá de Valles</t>
  </si>
  <si>
    <t>Cornellá de Llobregat</t>
  </si>
  <si>
    <t>Cubelles</t>
  </si>
  <si>
    <t>El Masnou</t>
  </si>
  <si>
    <t>El Prat de Llobregat</t>
  </si>
  <si>
    <t>Esparreguera</t>
  </si>
  <si>
    <t>Esplugues de Llobregat</t>
  </si>
  <si>
    <t>Gavá</t>
  </si>
  <si>
    <t>Granollers</t>
  </si>
  <si>
    <t>Igualada</t>
  </si>
  <si>
    <t>Les Franqueses del Valles</t>
  </si>
  <si>
    <t>L´Hospitalet de Llobregat</t>
  </si>
  <si>
    <t>Malgrat de Mar</t>
  </si>
  <si>
    <t>Manresa</t>
  </si>
  <si>
    <t>Martorell</t>
  </si>
  <si>
    <t>Mataró</t>
  </si>
  <si>
    <t>Molins de Rei</t>
  </si>
  <si>
    <t>Mollet de Valles</t>
  </si>
  <si>
    <t>Montcada i Reixac</t>
  </si>
  <si>
    <t>Montgat</t>
  </si>
  <si>
    <t>Pineda de Mar</t>
  </si>
  <si>
    <t>Premiá de Mar</t>
  </si>
  <si>
    <t>Ripollet</t>
  </si>
  <si>
    <t>Rubí</t>
  </si>
  <si>
    <t>Sabadell</t>
  </si>
  <si>
    <t>St Adriá de Besós</t>
  </si>
  <si>
    <t>Sant Andreu de la Barca</t>
  </si>
  <si>
    <t>St Boi de Llobregat</t>
  </si>
  <si>
    <t>St Cugat del Valles</t>
  </si>
  <si>
    <t>Sant Feliu de Llobregat</t>
  </si>
  <si>
    <t>Sant Joan Despí</t>
  </si>
  <si>
    <t>St Pere de Ribes</t>
  </si>
  <si>
    <t>Sant Quirze del Valles</t>
  </si>
  <si>
    <t>Sant Vicenc del Horst</t>
  </si>
  <si>
    <t>Santa Coloma de Gramanet</t>
  </si>
  <si>
    <t>Santa Perpetua de Mogoda</t>
  </si>
  <si>
    <t>Sitges</t>
  </si>
  <si>
    <t>Terrassa</t>
  </si>
  <si>
    <t>Villadecans</t>
  </si>
  <si>
    <t>Vilanova i la Geltrú</t>
  </si>
  <si>
    <t>Vilassar de Mar</t>
  </si>
  <si>
    <t>Tordera</t>
  </si>
  <si>
    <t>Vilafranca del Penedes</t>
  </si>
  <si>
    <t>Blanes</t>
  </si>
  <si>
    <t>Figueres</t>
  </si>
  <si>
    <t>Lloret de Mar</t>
  </si>
  <si>
    <t>Palafrugell</t>
  </si>
  <si>
    <t>Salt</t>
  </si>
  <si>
    <t>Calafell</t>
  </si>
  <si>
    <t>Cambrils</t>
  </si>
  <si>
    <t>Cunit</t>
  </si>
  <si>
    <t>El Vendrell</t>
  </si>
  <si>
    <t>Mont- Roig de Camp</t>
  </si>
  <si>
    <t>Reus</t>
  </si>
  <si>
    <t>Salou</t>
  </si>
  <si>
    <t>Sant Carles de la Rapita</t>
  </si>
  <si>
    <t>Torremdebarra</t>
  </si>
  <si>
    <t>Vila-Seca</t>
  </si>
  <si>
    <t>Benidorm</t>
  </si>
  <si>
    <t>Calpe</t>
  </si>
  <si>
    <t>Dénia</t>
  </si>
  <si>
    <t>El Campello</t>
  </si>
  <si>
    <t>Elche</t>
  </si>
  <si>
    <t>Guardamar del Segura</t>
  </si>
  <si>
    <t>Matxamel</t>
  </si>
  <si>
    <t>San Vicente del Raspeig</t>
  </si>
  <si>
    <t>San Juan de Alicante</t>
  </si>
  <si>
    <t>Torrevieja</t>
  </si>
  <si>
    <t>Almazora</t>
  </si>
  <si>
    <t>Burriana</t>
  </si>
  <si>
    <t>Villarreal</t>
  </si>
  <si>
    <t>Vinarós</t>
  </si>
  <si>
    <t>Alaquas</t>
  </si>
  <si>
    <t>Albal</t>
  </si>
  <si>
    <t>Alboraya</t>
  </si>
  <si>
    <t>Aldaia</t>
  </si>
  <si>
    <t>Alzira</t>
  </si>
  <si>
    <t>Benetússer</t>
  </si>
  <si>
    <t>Burjassor</t>
  </si>
  <si>
    <t>Carcaixent</t>
  </si>
  <si>
    <t>Catarroja</t>
  </si>
  <si>
    <t>Gandía</t>
  </si>
  <si>
    <t>La Pobla de Vallbona</t>
  </si>
  <si>
    <t>Manises</t>
  </si>
  <si>
    <t>Massamagrell</t>
  </si>
  <si>
    <t>Mislata</t>
  </si>
  <si>
    <t>Moncada</t>
  </si>
  <si>
    <t>Paiporta</t>
  </si>
  <si>
    <t>Picassent</t>
  </si>
  <si>
    <t>Puol</t>
  </si>
  <si>
    <t>Quart de Poblet</t>
  </si>
  <si>
    <t>Riba-Roja de Turia</t>
  </si>
  <si>
    <t>Sagunto</t>
  </si>
  <si>
    <t>Torrent</t>
  </si>
  <si>
    <t>Xirivella</t>
  </si>
  <si>
    <t>Arteixo</t>
  </si>
  <si>
    <t>Culleredo</t>
  </si>
  <si>
    <t>Ferrol</t>
  </si>
  <si>
    <t>Santiago de Compostela</t>
  </si>
  <si>
    <t>Cartagena</t>
  </si>
  <si>
    <t>Lorca</t>
  </si>
  <si>
    <t>Molina de Segura</t>
  </si>
  <si>
    <t>Ricote</t>
  </si>
  <si>
    <t>San Pedro de Pinatar</t>
  </si>
  <si>
    <t>Rentería</t>
  </si>
  <si>
    <t>Baracaldo</t>
  </si>
  <si>
    <t>Guecho</t>
  </si>
  <si>
    <t>Portugalete</t>
  </si>
  <si>
    <t>Santurce</t>
  </si>
  <si>
    <t>Sestao</t>
  </si>
  <si>
    <t>Alcalá de Henares</t>
  </si>
  <si>
    <t>Alcobendas</t>
  </si>
  <si>
    <t>Alcorcón</t>
  </si>
  <si>
    <t>Algete</t>
  </si>
  <si>
    <t>Alpedrete</t>
  </si>
  <si>
    <t>Aranjuez</t>
  </si>
  <si>
    <t>Arganda del Rey</t>
  </si>
  <si>
    <t>Arroyomolinos</t>
  </si>
  <si>
    <t>Boadilla del Monte</t>
  </si>
  <si>
    <t>Ciempozuelos</t>
  </si>
  <si>
    <t>Collado Villalba</t>
  </si>
  <si>
    <t>Colmenar Viejo</t>
  </si>
  <si>
    <t>Coslada</t>
  </si>
  <si>
    <t>El Escorial</t>
  </si>
  <si>
    <t>Fuenlabrada</t>
  </si>
  <si>
    <t>Galapagar</t>
  </si>
  <si>
    <t>Humanes de Madrid</t>
  </si>
  <si>
    <t>Las Rozas de Madrid</t>
  </si>
  <si>
    <t>Leganés</t>
  </si>
  <si>
    <t>Majadahonda</t>
  </si>
  <si>
    <t>Mejorada del Campo</t>
  </si>
  <si>
    <t>Navalcarnero</t>
  </si>
  <si>
    <t>Paracuellos del Jarama</t>
  </si>
  <si>
    <t>Parla</t>
  </si>
  <si>
    <t>Pinto</t>
  </si>
  <si>
    <t>Pozuelo de Alarcón</t>
  </si>
  <si>
    <t>Rivas-Vaciamadrid</t>
  </si>
  <si>
    <t>San Fernando de Henares</t>
  </si>
  <si>
    <t>San Lorenzo del Escorial</t>
  </si>
  <si>
    <t>San Martí de la Vega</t>
  </si>
  <si>
    <t>San Sebastián de los Reyes</t>
  </si>
  <si>
    <t>Torrejón de Ardoz</t>
  </si>
  <si>
    <t>Tres Cantos</t>
  </si>
  <si>
    <t>Valdemoro</t>
  </si>
  <si>
    <t>Villanueva del Pardillo</t>
  </si>
  <si>
    <t>Móstoles</t>
  </si>
  <si>
    <t>Villaviciosa de Odón</t>
  </si>
  <si>
    <t>Precio en el pico en euros/ metro cuadrado según fotocasa</t>
  </si>
  <si>
    <t>Diferencia de precio entre la oferta y lo que los compradores potenciales ofren, en % según idealista</t>
  </si>
  <si>
    <t>Bajada real del precio de los pisos, desde precio pico hasta finales de agosto 2013, según el índice Fotocasa</t>
  </si>
  <si>
    <t xml:space="preserve">Bajada nomial con la corrección adicional respecto a precio de agosto de 2013, tomando como el precio de cierre de la venta en el punto medio de la oferta y demanda, usando la herramienta de Idealista en % </t>
  </si>
  <si>
    <t>Bajada real desde el precio de pico (Fotocasa) hasta agosot 2013 (Fotocasa) incluyendo la corrección adicional de la herramienta de Idealista, incluye la inflación según datos del Instituto Nacional de Estadística en %</t>
  </si>
  <si>
    <t>Araucas</t>
  </si>
  <si>
    <t>Islas Baleares</t>
  </si>
  <si>
    <t>León</t>
  </si>
  <si>
    <t xml:space="preserve">Las Palmas </t>
  </si>
  <si>
    <t>Precio metro cuadrado a finales de agosto de 2013 según el índice fotocasa</t>
  </si>
  <si>
    <t xml:space="preserve">Fecha de constatación de precio de pico según Indice fotocasa </t>
  </si>
  <si>
    <t>Bajada nominal desde el precio de pico (Fotocasa) hasta agosto 2013 (Fotocasa) incluyendo la corrección adicional de la herramienta de Idealista en %</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</si>
</sst>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20">
    <font>
      <sz val="10"/>
      <name val="Arial"/>
      <family val="0"/>
    </font>
    <font>
      <sz val="11"/>
      <color indexed="8"/>
      <name val="Calibri"/>
      <family val="2"/>
    </font>
    <font>
      <sz val="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Tahoma"/>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8" fillId="3" borderId="0" applyNumberFormat="0" applyBorder="0" applyAlignment="0" applyProtection="0"/>
    <xf numFmtId="0" fontId="12" fillId="20" borderId="1" applyNumberFormat="0" applyAlignment="0" applyProtection="0"/>
    <xf numFmtId="0" fontId="14" fillId="21" borderId="2" applyNumberFormat="0" applyAlignment="0" applyProtection="0"/>
    <xf numFmtId="0" fontId="16" fillId="0" borderId="0" applyNumberFormat="0" applyFill="0" applyBorder="0" applyAlignment="0" applyProtection="0"/>
    <xf numFmtId="0" fontId="7" fillId="4" borderId="0" applyNumberFormat="0" applyBorder="0" applyAlignment="0" applyProtection="0"/>
    <xf numFmtId="0" fontId="4" fillId="0" borderId="3" applyNumberFormat="0" applyFill="0" applyAlignment="0" applyProtection="0"/>
    <xf numFmtId="0" fontId="5" fillId="0" borderId="4" applyNumberFormat="0" applyFill="0" applyAlignment="0" applyProtection="0"/>
    <xf numFmtId="0" fontId="6" fillId="0" borderId="5" applyNumberFormat="0" applyFill="0" applyAlignment="0" applyProtection="0"/>
    <xf numFmtId="0" fontId="6" fillId="0" borderId="0" applyNumberFormat="0" applyFill="0" applyBorder="0" applyAlignment="0" applyProtection="0"/>
    <xf numFmtId="0" fontId="10" fillId="7" borderId="1" applyNumberFormat="0" applyAlignment="0" applyProtection="0"/>
    <xf numFmtId="0" fontId="13"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22" borderId="0" applyNumberFormat="0" applyBorder="0" applyAlignment="0" applyProtection="0"/>
    <xf numFmtId="0" fontId="0" fillId="23" borderId="7" applyNumberFormat="0" applyFont="0" applyAlignment="0" applyProtection="0"/>
    <xf numFmtId="0" fontId="11" fillId="20" borderId="8" applyNumberFormat="0" applyAlignment="0" applyProtection="0"/>
    <xf numFmtId="9" fontId="0" fillId="0" borderId="0" applyFont="0" applyFill="0" applyBorder="0" applyAlignment="0" applyProtection="0"/>
    <xf numFmtId="0" fontId="3" fillId="0" borderId="0" applyNumberFormat="0" applyFill="0" applyBorder="0" applyAlignment="0" applyProtection="0"/>
    <xf numFmtId="0" fontId="17" fillId="0" borderId="9" applyNumberFormat="0" applyFill="0" applyAlignment="0" applyProtection="0"/>
    <xf numFmtId="0" fontId="15" fillId="0" borderId="0" applyNumberFormat="0" applyFill="0" applyBorder="0" applyAlignment="0" applyProtection="0"/>
  </cellStyleXfs>
  <cellXfs count="5">
    <xf numFmtId="0" fontId="0" fillId="0" borderId="0" xfId="0" applyAlignment="1">
      <alignment/>
    </xf>
    <xf numFmtId="17" fontId="0" fillId="0" borderId="0" xfId="0" applyNumberFormat="1" applyAlignment="1">
      <alignment/>
    </xf>
    <xf numFmtId="10" fontId="0" fillId="0" borderId="0" xfId="0" applyNumberFormat="1" applyAlignment="1">
      <alignment/>
    </xf>
    <xf numFmtId="0" fontId="0" fillId="0" borderId="0" xfId="0" applyFont="1" applyAlignment="1">
      <alignment/>
    </xf>
    <xf numFmtId="10" fontId="0" fillId="0" borderId="0" xfId="0" applyNumberFormat="1" applyFont="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Explanatory Text" xfId="42"/>
    <cellStyle name="Good" xfId="43"/>
    <cellStyle name="Heading 1" xfId="44"/>
    <cellStyle name="Heading 2" xfId="45"/>
    <cellStyle name="Heading 3" xfId="46"/>
    <cellStyle name="Heading 4" xfId="47"/>
    <cellStyle name="Input" xfId="48"/>
    <cellStyle name="Linked Cell" xfId="49"/>
    <cellStyle name="Comma" xfId="50"/>
    <cellStyle name="Comma [0]" xfId="51"/>
    <cellStyle name="Currency" xfId="52"/>
    <cellStyle name="Currency [0]"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377"/>
  <sheetViews>
    <sheetView tabSelected="1" zoomScalePageLayoutView="0" workbookViewId="0" topLeftCell="A1">
      <selection activeCell="M1" sqref="M1"/>
    </sheetView>
  </sheetViews>
  <sheetFormatPr defaultColWidth="11.421875" defaultRowHeight="12.75"/>
  <cols>
    <col min="1" max="2" width="9.140625" style="0" customWidth="1"/>
    <col min="3" max="3" width="31.00390625" style="0" customWidth="1"/>
    <col min="4" max="4" width="9.57421875" style="0" customWidth="1"/>
    <col min="5" max="5" width="11.28125" style="0" customWidth="1"/>
    <col min="6" max="6" width="9.140625" style="0" customWidth="1"/>
    <col min="7" max="8" width="9.28125" style="2" bestFit="1" customWidth="1"/>
    <col min="9" max="9" width="9.140625" style="2" customWidth="1"/>
    <col min="10" max="10" width="9.140625" style="0" customWidth="1"/>
    <col min="11" max="11" width="9.140625" style="2" customWidth="1"/>
    <col min="12" max="12" width="9.28125" style="2" bestFit="1" customWidth="1"/>
    <col min="13" max="16384" width="9.140625" style="0" customWidth="1"/>
  </cols>
  <sheetData>
    <row r="1" spans="1:12" ht="12.75">
      <c r="A1" t="s">
        <v>49</v>
      </c>
      <c r="B1" t="s">
        <v>50</v>
      </c>
      <c r="C1" t="s">
        <v>51</v>
      </c>
      <c r="D1" s="3" t="s">
        <v>337</v>
      </c>
      <c r="E1" s="3" t="s">
        <v>347</v>
      </c>
      <c r="F1" s="3" t="s">
        <v>346</v>
      </c>
      <c r="G1" s="4" t="s">
        <v>338</v>
      </c>
      <c r="H1" s="4" t="s">
        <v>106</v>
      </c>
      <c r="I1" s="4" t="s">
        <v>339</v>
      </c>
      <c r="J1" s="3" t="s">
        <v>340</v>
      </c>
      <c r="K1" s="2" t="s">
        <v>348</v>
      </c>
      <c r="L1" s="4" t="s">
        <v>341</v>
      </c>
    </row>
    <row r="2" spans="1:12" ht="12.75">
      <c r="A2" t="s">
        <v>33</v>
      </c>
      <c r="D2">
        <v>3700</v>
      </c>
      <c r="E2" s="1">
        <v>38991</v>
      </c>
      <c r="F2">
        <v>2321</v>
      </c>
      <c r="G2" s="2">
        <v>0.231</v>
      </c>
      <c r="H2" s="2">
        <f aca="true" t="shared" si="0" ref="H2:H24">(D2-F2)/D2</f>
        <v>0.3727027027027027</v>
      </c>
      <c r="I2" s="2">
        <f>(D2-(F2/1.159))/D2</f>
        <v>0.4587598815381387</v>
      </c>
      <c r="J2">
        <f aca="true" t="shared" si="1" ref="J2:J24">F2*(1-(G2/2))</f>
        <v>2052.9245</v>
      </c>
      <c r="K2" s="2">
        <f aca="true" t="shared" si="2" ref="K2:K24">(D2-J2)/D2</f>
        <v>0.4451555405405405</v>
      </c>
      <c r="L2" s="2">
        <f>(D2-(J2/1.159))/D2</f>
        <v>0.5212731152204836</v>
      </c>
    </row>
    <row r="3" spans="1:12" ht="12.75">
      <c r="A3" t="s">
        <v>33</v>
      </c>
      <c r="B3" t="s">
        <v>102</v>
      </c>
      <c r="D3">
        <v>3823</v>
      </c>
      <c r="E3" s="1">
        <v>38991</v>
      </c>
      <c r="F3">
        <v>2381</v>
      </c>
      <c r="G3" s="2">
        <v>0.23</v>
      </c>
      <c r="H3" s="2">
        <f t="shared" si="0"/>
        <v>0.37719068794140725</v>
      </c>
      <c r="I3" s="2">
        <f>(D3-(F3/1.159))/D3</f>
        <v>0.4626321725119994</v>
      </c>
      <c r="J3">
        <f t="shared" si="1"/>
        <v>2107.185</v>
      </c>
      <c r="K3" s="2">
        <f t="shared" si="2"/>
        <v>0.44881375882814545</v>
      </c>
      <c r="L3" s="2">
        <f>(D3-(J3/1.159))/D3</f>
        <v>0.5244294726731195</v>
      </c>
    </row>
    <row r="4" spans="1:12" ht="12.75">
      <c r="A4" t="s">
        <v>16</v>
      </c>
      <c r="D4">
        <v>2292</v>
      </c>
      <c r="E4" s="1">
        <v>38961</v>
      </c>
      <c r="F4">
        <v>1447</v>
      </c>
      <c r="G4" s="2">
        <v>0.198</v>
      </c>
      <c r="H4" s="2">
        <f t="shared" si="0"/>
        <v>0.36867364746945896</v>
      </c>
      <c r="I4" s="2">
        <f>(D4-(F4/1.163))/D4</f>
        <v>0.45715704855499484</v>
      </c>
      <c r="J4">
        <f t="shared" si="1"/>
        <v>1303.747</v>
      </c>
      <c r="K4" s="2">
        <f t="shared" si="2"/>
        <v>0.43117495636998254</v>
      </c>
      <c r="L4" s="2">
        <f>(D4-(J4/1.163))/D4</f>
        <v>0.5108985007480503</v>
      </c>
    </row>
    <row r="5" spans="1:12" ht="12.75">
      <c r="A5" t="s">
        <v>16</v>
      </c>
      <c r="B5" t="s">
        <v>16</v>
      </c>
      <c r="D5">
        <v>2312</v>
      </c>
      <c r="E5" s="1">
        <v>38991</v>
      </c>
      <c r="F5">
        <v>1476</v>
      </c>
      <c r="G5" s="2">
        <v>0.205</v>
      </c>
      <c r="H5" s="2">
        <f t="shared" si="0"/>
        <v>0.3615916955017301</v>
      </c>
      <c r="I5" s="2">
        <f>(D5-(F5/1.159))/D5</f>
        <v>0.4491731626416999</v>
      </c>
      <c r="J5">
        <f t="shared" si="1"/>
        <v>1324.71</v>
      </c>
      <c r="K5" s="2">
        <f t="shared" si="2"/>
        <v>0.42702854671280277</v>
      </c>
      <c r="L5" s="2">
        <f>(D5-(J5/1.159))/D5</f>
        <v>0.5056329134709255</v>
      </c>
    </row>
    <row r="6" spans="1:12" ht="12.75">
      <c r="A6" t="s">
        <v>35</v>
      </c>
      <c r="D6">
        <v>2180</v>
      </c>
      <c r="E6" s="1">
        <v>38961</v>
      </c>
      <c r="F6">
        <v>1396</v>
      </c>
      <c r="G6" s="2">
        <v>0.267</v>
      </c>
      <c r="H6" s="2">
        <f t="shared" si="0"/>
        <v>0.3596330275229358</v>
      </c>
      <c r="I6" s="2">
        <f>(D6-(F6/1.163))/D6</f>
        <v>0.4493835146370901</v>
      </c>
      <c r="J6">
        <f t="shared" si="1"/>
        <v>1209.634</v>
      </c>
      <c r="K6" s="2">
        <f t="shared" si="2"/>
        <v>0.44512201834862386</v>
      </c>
      <c r="L6" s="2">
        <f>(D6-(J6/1.163))/D6</f>
        <v>0.5228908154330386</v>
      </c>
    </row>
    <row r="7" spans="1:12" ht="12.75">
      <c r="A7" t="s">
        <v>35</v>
      </c>
      <c r="B7" t="s">
        <v>35</v>
      </c>
      <c r="D7">
        <v>2207</v>
      </c>
      <c r="E7" s="1">
        <v>38961</v>
      </c>
      <c r="F7">
        <v>1556</v>
      </c>
      <c r="G7" s="2">
        <v>0.293</v>
      </c>
      <c r="H7" s="2">
        <f t="shared" si="0"/>
        <v>0.2949705482555505</v>
      </c>
      <c r="I7" s="2">
        <f>(D7-(F7/1.163))/D7</f>
        <v>0.39378379041749834</v>
      </c>
      <c r="J7">
        <f t="shared" si="1"/>
        <v>1328.046</v>
      </c>
      <c r="K7" s="2">
        <f t="shared" si="2"/>
        <v>0.39825736293611236</v>
      </c>
      <c r="L7" s="2">
        <f>(D7-(J7/1.163))/D7</f>
        <v>0.48259446512133475</v>
      </c>
    </row>
    <row r="8" spans="1:12" ht="12.75">
      <c r="A8" t="s">
        <v>35</v>
      </c>
      <c r="B8" s="3" t="s">
        <v>248</v>
      </c>
      <c r="D8">
        <v>2918</v>
      </c>
      <c r="E8" s="1">
        <v>38961</v>
      </c>
      <c r="F8">
        <v>1972</v>
      </c>
      <c r="G8" s="2">
        <v>0.266</v>
      </c>
      <c r="H8" s="2">
        <f t="shared" si="0"/>
        <v>0.32419465387251545</v>
      </c>
      <c r="I8" s="2">
        <f>(D8-(F8/1.163))/D8</f>
        <v>0.4189119981706926</v>
      </c>
      <c r="J8">
        <f t="shared" si="1"/>
        <v>1709.724</v>
      </c>
      <c r="K8" s="2">
        <f t="shared" si="2"/>
        <v>0.4140767649074709</v>
      </c>
      <c r="L8" s="2">
        <f>(D8-(J8/1.163))/D8</f>
        <v>0.49619670241399044</v>
      </c>
    </row>
    <row r="9" spans="1:12" ht="12.75">
      <c r="A9" t="s">
        <v>35</v>
      </c>
      <c r="B9" s="3" t="s">
        <v>249</v>
      </c>
      <c r="D9">
        <v>2543</v>
      </c>
      <c r="E9" s="1">
        <v>38991</v>
      </c>
      <c r="F9">
        <v>1601</v>
      </c>
      <c r="G9" s="2">
        <v>0.228</v>
      </c>
      <c r="H9" s="2">
        <f t="shared" si="0"/>
        <v>0.37042862760519074</v>
      </c>
      <c r="I9" s="2">
        <f>(D9-(F9/1.159))/D9</f>
        <v>0.45679778050491004</v>
      </c>
      <c r="J9">
        <f t="shared" si="1"/>
        <v>1418.486</v>
      </c>
      <c r="K9" s="2">
        <f t="shared" si="2"/>
        <v>0.44219976405819894</v>
      </c>
      <c r="L9" s="2">
        <f>(D9-(J9/1.159))/D9</f>
        <v>0.5187228335273503</v>
      </c>
    </row>
    <row r="10" spans="1:12" ht="12.75">
      <c r="A10" t="s">
        <v>35</v>
      </c>
      <c r="B10" s="3" t="s">
        <v>250</v>
      </c>
      <c r="D10">
        <v>2384</v>
      </c>
      <c r="E10" s="1">
        <v>38961</v>
      </c>
      <c r="F10">
        <v>1479</v>
      </c>
      <c r="G10" s="2">
        <v>0.318</v>
      </c>
      <c r="H10" s="2">
        <f t="shared" si="0"/>
        <v>0.37961409395973156</v>
      </c>
      <c r="I10" s="2">
        <f>(D10-(F10/1.163))/D10</f>
        <v>0.4665641392603023</v>
      </c>
      <c r="J10">
        <f t="shared" si="1"/>
        <v>1243.839</v>
      </c>
      <c r="K10" s="2">
        <f t="shared" si="2"/>
        <v>0.4782554530201343</v>
      </c>
      <c r="L10" s="2">
        <f>(D10-(J10/1.163))/D10</f>
        <v>0.5513804411179142</v>
      </c>
    </row>
    <row r="11" spans="1:12" ht="12.75">
      <c r="A11" t="s">
        <v>35</v>
      </c>
      <c r="B11" s="3" t="s">
        <v>251</v>
      </c>
      <c r="D11">
        <v>2825</v>
      </c>
      <c r="E11" s="1">
        <v>38991</v>
      </c>
      <c r="F11">
        <v>1827</v>
      </c>
      <c r="G11" s="2">
        <v>0.308</v>
      </c>
      <c r="H11" s="2">
        <f t="shared" si="0"/>
        <v>0.35327433628318583</v>
      </c>
      <c r="I11" s="2">
        <f>(D11-(F11/1.159))/D11</f>
        <v>0.44199683889834845</v>
      </c>
      <c r="J11">
        <f t="shared" si="1"/>
        <v>1545.642</v>
      </c>
      <c r="K11" s="2">
        <f t="shared" si="2"/>
        <v>0.4528700884955752</v>
      </c>
      <c r="L11" s="2">
        <f>(D11-(J11/1.159))/D11</f>
        <v>0.5279293257080028</v>
      </c>
    </row>
    <row r="12" spans="1:12" ht="12.75">
      <c r="A12" t="s">
        <v>35</v>
      </c>
      <c r="B12" s="3" t="s">
        <v>252</v>
      </c>
      <c r="D12">
        <v>1732</v>
      </c>
      <c r="E12" s="1">
        <v>38961</v>
      </c>
      <c r="F12">
        <v>1228</v>
      </c>
      <c r="G12" s="2">
        <v>0.234</v>
      </c>
      <c r="H12" s="2">
        <f t="shared" si="0"/>
        <v>0.2909930715935335</v>
      </c>
      <c r="I12" s="2">
        <f>(D12-(F12/1.163))/D12</f>
        <v>0.3903637760907425</v>
      </c>
      <c r="J12">
        <f t="shared" si="1"/>
        <v>1084.324</v>
      </c>
      <c r="K12" s="2">
        <f t="shared" si="2"/>
        <v>0.37394688221709005</v>
      </c>
      <c r="L12" s="2">
        <f>(D12-(J12/1.163))/D12</f>
        <v>0.46169121428812554</v>
      </c>
    </row>
    <row r="13" spans="1:12" ht="12.75">
      <c r="A13" t="s">
        <v>35</v>
      </c>
      <c r="B13" s="3" t="s">
        <v>253</v>
      </c>
      <c r="D13">
        <v>2111</v>
      </c>
      <c r="E13" s="1">
        <v>38991</v>
      </c>
      <c r="F13">
        <v>1647</v>
      </c>
      <c r="G13" s="2">
        <v>0.203</v>
      </c>
      <c r="H13" s="2">
        <f t="shared" si="0"/>
        <v>0.2198010421601137</v>
      </c>
      <c r="I13" s="2">
        <f>(D13-(F13/1.159))/D13</f>
        <v>0.32683437632451573</v>
      </c>
      <c r="J13">
        <f t="shared" si="1"/>
        <v>1479.8295</v>
      </c>
      <c r="K13" s="2">
        <f t="shared" si="2"/>
        <v>0.2989912363808621</v>
      </c>
      <c r="L13" s="2">
        <f>(D13-(J13/1.159))/D13</f>
        <v>0.39516068712757735</v>
      </c>
    </row>
    <row r="14" spans="1:12" ht="12.75">
      <c r="A14" t="s">
        <v>35</v>
      </c>
      <c r="B14" s="3" t="s">
        <v>254</v>
      </c>
      <c r="D14">
        <v>1885</v>
      </c>
      <c r="E14" s="1">
        <v>38991</v>
      </c>
      <c r="F14">
        <v>1206</v>
      </c>
      <c r="G14" s="2">
        <v>0.247</v>
      </c>
      <c r="H14" s="2">
        <f t="shared" si="0"/>
        <v>0.36021220159151196</v>
      </c>
      <c r="I14" s="2">
        <f>(D14-(F14/1.159))/D14</f>
        <v>0.44798291768033816</v>
      </c>
      <c r="J14">
        <f t="shared" si="1"/>
        <v>1057.059</v>
      </c>
      <c r="K14" s="2">
        <f t="shared" si="2"/>
        <v>0.4392259946949602</v>
      </c>
      <c r="L14" s="2">
        <f>(D14-(J14/1.159))/D14</f>
        <v>0.5161570273468165</v>
      </c>
    </row>
    <row r="15" spans="1:12" ht="12.75">
      <c r="A15" t="s">
        <v>35</v>
      </c>
      <c r="B15" s="3" t="s">
        <v>255</v>
      </c>
      <c r="D15">
        <v>2061</v>
      </c>
      <c r="E15" s="1">
        <v>38961</v>
      </c>
      <c r="F15">
        <v>1344</v>
      </c>
      <c r="G15" s="2">
        <v>0.191</v>
      </c>
      <c r="H15" s="2">
        <f t="shared" si="0"/>
        <v>0.34788937409024745</v>
      </c>
      <c r="I15" s="2">
        <f>(D15-(F15/1.163))/D15</f>
        <v>0.43928579027536324</v>
      </c>
      <c r="J15">
        <f t="shared" si="1"/>
        <v>1215.648</v>
      </c>
      <c r="K15" s="2">
        <f t="shared" si="2"/>
        <v>0.4101659388646289</v>
      </c>
      <c r="L15" s="2">
        <f>(D15-(J15/1.163))/D15</f>
        <v>0.49283399730406613</v>
      </c>
    </row>
    <row r="16" spans="1:12" ht="12.75">
      <c r="A16" t="s">
        <v>35</v>
      </c>
      <c r="B16" s="3" t="s">
        <v>256</v>
      </c>
      <c r="D16">
        <v>2089</v>
      </c>
      <c r="E16" s="1">
        <v>38991</v>
      </c>
      <c r="F16">
        <v>1346</v>
      </c>
      <c r="G16" s="2">
        <v>0.232</v>
      </c>
      <c r="H16" s="2">
        <f t="shared" si="0"/>
        <v>0.3556725706079464</v>
      </c>
      <c r="I16" s="2">
        <f>(D16-(F16/1.159))/D16</f>
        <v>0.44406606609831445</v>
      </c>
      <c r="J16">
        <f t="shared" si="1"/>
        <v>1189.864</v>
      </c>
      <c r="K16" s="2">
        <f t="shared" si="2"/>
        <v>0.4304145524174246</v>
      </c>
      <c r="L16" s="2">
        <f>(D16-(J16/1.159))/D16</f>
        <v>0.5085544024309099</v>
      </c>
    </row>
    <row r="17" spans="1:12" ht="12.75">
      <c r="A17" t="s">
        <v>35</v>
      </c>
      <c r="B17" s="3" t="s">
        <v>257</v>
      </c>
      <c r="D17">
        <v>1921</v>
      </c>
      <c r="E17" s="1">
        <v>38961</v>
      </c>
      <c r="F17">
        <v>1281</v>
      </c>
      <c r="G17" s="2">
        <v>0.224</v>
      </c>
      <c r="H17" s="2">
        <f t="shared" si="0"/>
        <v>0.3331598125976054</v>
      </c>
      <c r="I17" s="2">
        <f>(D17-(F17/1.163))/D17</f>
        <v>0.4266206471174595</v>
      </c>
      <c r="J17">
        <f t="shared" si="1"/>
        <v>1137.528</v>
      </c>
      <c r="K17" s="2">
        <f t="shared" si="2"/>
        <v>0.4078459135866736</v>
      </c>
      <c r="L17" s="2">
        <f>(D17-(J17/1.163))/D17</f>
        <v>0.49083913464030404</v>
      </c>
    </row>
    <row r="18" spans="1:12" ht="12.75">
      <c r="A18" t="s">
        <v>52</v>
      </c>
      <c r="D18">
        <v>2261</v>
      </c>
      <c r="E18" s="1">
        <v>38961</v>
      </c>
      <c r="F18">
        <v>1406</v>
      </c>
      <c r="G18" s="2">
        <v>0.274</v>
      </c>
      <c r="H18" s="2">
        <f t="shared" si="0"/>
        <v>0.37815126050420167</v>
      </c>
      <c r="I18" s="2">
        <f>(D18-(F18/1.163))/D18</f>
        <v>0.4653063288944125</v>
      </c>
      <c r="J18">
        <f t="shared" si="1"/>
        <v>1213.378</v>
      </c>
      <c r="K18" s="2">
        <f t="shared" si="2"/>
        <v>0.4633445378151261</v>
      </c>
      <c r="L18" s="2">
        <f>(D18-(J18/1.163))/D18</f>
        <v>0.5385593618358779</v>
      </c>
    </row>
    <row r="19" spans="1:12" ht="12.75">
      <c r="A19" t="s">
        <v>52</v>
      </c>
      <c r="B19" t="s">
        <v>52</v>
      </c>
      <c r="D19">
        <v>2541</v>
      </c>
      <c r="E19" s="1">
        <v>38961</v>
      </c>
      <c r="F19">
        <v>1578</v>
      </c>
      <c r="G19" s="2">
        <v>0.276</v>
      </c>
      <c r="H19" s="2">
        <f t="shared" si="0"/>
        <v>0.3789846517119244</v>
      </c>
      <c r="I19" s="2">
        <f>(D19-(F19/1.163))/D19</f>
        <v>0.4660229163473125</v>
      </c>
      <c r="J19">
        <f t="shared" si="1"/>
        <v>1360.2359999999999</v>
      </c>
      <c r="K19" s="2">
        <f t="shared" si="2"/>
        <v>0.4646847697756789</v>
      </c>
      <c r="L19" s="2">
        <f>(D19-(J19/1.163))/D19</f>
        <v>0.5397117538913835</v>
      </c>
    </row>
    <row r="20" spans="1:12" ht="12.75">
      <c r="A20" t="s">
        <v>52</v>
      </c>
      <c r="B20" t="s">
        <v>107</v>
      </c>
      <c r="D20">
        <v>1953</v>
      </c>
      <c r="E20" s="1">
        <v>38991</v>
      </c>
      <c r="F20">
        <v>1314</v>
      </c>
      <c r="G20" s="2">
        <v>0.434</v>
      </c>
      <c r="H20" s="2">
        <f t="shared" si="0"/>
        <v>0.3271889400921659</v>
      </c>
      <c r="I20" s="2">
        <f>(D20-(F20/1.159))/D20</f>
        <v>0.419490025963905</v>
      </c>
      <c r="J20">
        <f t="shared" si="1"/>
        <v>1028.862</v>
      </c>
      <c r="K20" s="2">
        <f t="shared" si="2"/>
        <v>0.47318894009216583</v>
      </c>
      <c r="L20" s="2">
        <f>(D20-(J20/1.159))/D20</f>
        <v>0.5454606903297375</v>
      </c>
    </row>
    <row r="21" spans="1:12" ht="12.75">
      <c r="A21" t="s">
        <v>52</v>
      </c>
      <c r="B21" t="s">
        <v>135</v>
      </c>
      <c r="D21">
        <v>2321</v>
      </c>
      <c r="E21" s="1">
        <v>38961</v>
      </c>
      <c r="F21">
        <v>1418</v>
      </c>
      <c r="G21" s="2">
        <v>0.241</v>
      </c>
      <c r="H21" s="2">
        <f t="shared" si="0"/>
        <v>0.3890564411891426</v>
      </c>
      <c r="I21" s="2">
        <f>(D21-(F21/1.163))/D21</f>
        <v>0.4746830964652989</v>
      </c>
      <c r="J21">
        <f t="shared" si="1"/>
        <v>1247.1309999999999</v>
      </c>
      <c r="K21" s="2">
        <f t="shared" si="2"/>
        <v>0.462675140025851</v>
      </c>
      <c r="L21" s="2">
        <f>(D21-(J21/1.163))/D21</f>
        <v>0.5379837833412304</v>
      </c>
    </row>
    <row r="22" spans="1:12" ht="12.75">
      <c r="A22" t="s">
        <v>6</v>
      </c>
      <c r="D22">
        <v>2595</v>
      </c>
      <c r="E22" s="1">
        <v>38961</v>
      </c>
      <c r="F22">
        <v>1820</v>
      </c>
      <c r="G22" s="2">
        <v>0.243</v>
      </c>
      <c r="H22" s="2">
        <f t="shared" si="0"/>
        <v>0.29865125240847784</v>
      </c>
      <c r="I22" s="2">
        <f>(D22-(F22/1.163))/D22</f>
        <v>0.3969486263185536</v>
      </c>
      <c r="J22">
        <f t="shared" si="1"/>
        <v>1598.8700000000001</v>
      </c>
      <c r="K22" s="2">
        <f t="shared" si="2"/>
        <v>0.38386512524084776</v>
      </c>
      <c r="L22" s="2">
        <f>(D22-(J22/1.163))/D22</f>
        <v>0.47021936822084937</v>
      </c>
    </row>
    <row r="23" spans="1:12" ht="12.75">
      <c r="A23" t="s">
        <v>6</v>
      </c>
      <c r="B23" t="s">
        <v>42</v>
      </c>
      <c r="D23">
        <v>2757</v>
      </c>
      <c r="E23" s="1">
        <v>38961</v>
      </c>
      <c r="F23">
        <v>1937</v>
      </c>
      <c r="G23" s="2">
        <v>0.283</v>
      </c>
      <c r="H23" s="2">
        <f t="shared" si="0"/>
        <v>0.29742473703300687</v>
      </c>
      <c r="I23" s="2">
        <f>(D23-(F23/1.163))/D23</f>
        <v>0.39589401292605925</v>
      </c>
      <c r="J23">
        <f t="shared" si="1"/>
        <v>1662.9145</v>
      </c>
      <c r="K23" s="2">
        <f t="shared" si="2"/>
        <v>0.3968391367428364</v>
      </c>
      <c r="L23" s="2">
        <f>(D23-(J23/1.163))/D23</f>
        <v>0.4813750100970218</v>
      </c>
    </row>
    <row r="24" spans="1:12" ht="12.75">
      <c r="A24" t="s">
        <v>8</v>
      </c>
      <c r="D24">
        <v>1635</v>
      </c>
      <c r="E24" s="1">
        <v>38991</v>
      </c>
      <c r="F24">
        <v>1240</v>
      </c>
      <c r="G24" s="2">
        <v>0.252</v>
      </c>
      <c r="H24" s="2">
        <f t="shared" si="0"/>
        <v>0.2415902140672783</v>
      </c>
      <c r="I24" s="2">
        <f>(D24-(F24/1.159))/D24</f>
        <v>0.3456343520856585</v>
      </c>
      <c r="J24">
        <f t="shared" si="1"/>
        <v>1083.76</v>
      </c>
      <c r="K24" s="2">
        <f t="shared" si="2"/>
        <v>0.3371498470948012</v>
      </c>
      <c r="L24" s="2">
        <f>(D24-(J24/1.159))/D24</f>
        <v>0.42808442372286565</v>
      </c>
    </row>
    <row r="25" spans="1:5" ht="12.75">
      <c r="A25" t="s">
        <v>8</v>
      </c>
      <c r="B25" t="s">
        <v>8</v>
      </c>
      <c r="D25">
        <v>0</v>
      </c>
      <c r="E25" s="1"/>
    </row>
    <row r="26" spans="1:12" ht="12.75">
      <c r="A26" t="s">
        <v>24</v>
      </c>
      <c r="D26">
        <v>1691</v>
      </c>
      <c r="E26" s="1">
        <v>38991</v>
      </c>
      <c r="F26">
        <v>1239</v>
      </c>
      <c r="G26" s="2">
        <v>0.264</v>
      </c>
      <c r="H26" s="2">
        <f>(D26-F26)/D26</f>
        <v>0.267297457125961</v>
      </c>
      <c r="I26" s="2">
        <f>(D26-(F26/1.159))/D26</f>
        <v>0.3678148896686462</v>
      </c>
      <c r="J26">
        <f>F26*(1-(G26/2))</f>
        <v>1075.452</v>
      </c>
      <c r="K26" s="2">
        <f>(D26-J26)/D26</f>
        <v>0.36401419278533415</v>
      </c>
      <c r="L26" s="2">
        <f>(D26-(J26/1.159))/D26</f>
        <v>0.45126332423238497</v>
      </c>
    </row>
    <row r="27" spans="1:5" ht="12.75">
      <c r="A27" t="s">
        <v>24</v>
      </c>
      <c r="B27" t="s">
        <v>24</v>
      </c>
      <c r="D27">
        <v>0</v>
      </c>
      <c r="E27" s="1"/>
    </row>
    <row r="28" spans="1:12" ht="12.75">
      <c r="A28" t="s">
        <v>21</v>
      </c>
      <c r="B28" t="s">
        <v>21</v>
      </c>
      <c r="D28">
        <v>5192</v>
      </c>
      <c r="E28" s="1">
        <v>38961</v>
      </c>
      <c r="F28">
        <v>3143</v>
      </c>
      <c r="G28" s="2">
        <v>0.238</v>
      </c>
      <c r="H28" s="2">
        <f aca="true" t="shared" si="3" ref="H28:H59">(D28-F28)/D28</f>
        <v>0.3946456086286595</v>
      </c>
      <c r="I28" s="2">
        <f>(D28-(F28/1.163))/D28</f>
        <v>0.4794889154158723</v>
      </c>
      <c r="J28">
        <f aca="true" t="shared" si="4" ref="J28:J59">F28*(1-(G28/2))</f>
        <v>2768.983</v>
      </c>
      <c r="K28" s="2">
        <f aca="true" t="shared" si="5" ref="K28:K59">(D28-J28)/D28</f>
        <v>0.466682781201849</v>
      </c>
      <c r="L28" s="2">
        <f>(D28-(J28/1.163))/D28</f>
        <v>0.5414297344813834</v>
      </c>
    </row>
    <row r="29" spans="1:12" ht="12.75">
      <c r="A29" t="s">
        <v>21</v>
      </c>
      <c r="D29">
        <v>4214</v>
      </c>
      <c r="E29" s="1">
        <v>38961</v>
      </c>
      <c r="F29">
        <v>2368</v>
      </c>
      <c r="G29" s="2">
        <v>0.233</v>
      </c>
      <c r="H29" s="2">
        <f t="shared" si="3"/>
        <v>0.43806359753203605</v>
      </c>
      <c r="I29" s="2">
        <f>(D29-(F29/1.163))/D29</f>
        <v>0.5168216659776751</v>
      </c>
      <c r="J29">
        <f t="shared" si="4"/>
        <v>2092.1279999999997</v>
      </c>
      <c r="K29" s="2">
        <f t="shared" si="5"/>
        <v>0.503529188419554</v>
      </c>
      <c r="L29" s="2">
        <f>(D29-(J29/1.163))/D29</f>
        <v>0.5731119418912759</v>
      </c>
    </row>
    <row r="30" spans="1:12" ht="12.75">
      <c r="A30" t="s">
        <v>21</v>
      </c>
      <c r="B30" t="s">
        <v>21</v>
      </c>
      <c r="C30" t="s">
        <v>58</v>
      </c>
      <c r="D30">
        <v>5477</v>
      </c>
      <c r="E30" s="1">
        <v>38991</v>
      </c>
      <c r="F30">
        <v>3495</v>
      </c>
      <c r="G30" s="2">
        <v>0.239</v>
      </c>
      <c r="H30" s="2">
        <f t="shared" si="3"/>
        <v>0.361876939930619</v>
      </c>
      <c r="I30" s="2">
        <f aca="true" t="shared" si="6" ref="I30:I48">(D30-(F30/1.159))/D30</f>
        <v>0.44941927517741065</v>
      </c>
      <c r="J30">
        <f t="shared" si="4"/>
        <v>3077.3475000000003</v>
      </c>
      <c r="K30" s="2">
        <f t="shared" si="5"/>
        <v>0.4381326456089099</v>
      </c>
      <c r="L30" s="2">
        <f aca="true" t="shared" si="7" ref="L30:L48">(D30-(J30/1.159))/D30</f>
        <v>0.51521367179371</v>
      </c>
    </row>
    <row r="31" spans="1:12" ht="12.75">
      <c r="A31" t="s">
        <v>21</v>
      </c>
      <c r="B31" t="s">
        <v>21</v>
      </c>
      <c r="C31" t="s">
        <v>59</v>
      </c>
      <c r="D31">
        <v>4985</v>
      </c>
      <c r="E31" s="1">
        <v>38991</v>
      </c>
      <c r="F31">
        <v>2580</v>
      </c>
      <c r="G31" s="2">
        <v>0.239</v>
      </c>
      <c r="H31" s="2">
        <f t="shared" si="3"/>
        <v>0.48244734202607825</v>
      </c>
      <c r="I31" s="2">
        <f t="shared" si="6"/>
        <v>0.5534489577446748</v>
      </c>
      <c r="J31">
        <f t="shared" si="4"/>
        <v>2271.69</v>
      </c>
      <c r="K31" s="2">
        <f t="shared" si="5"/>
        <v>0.5442948846539619</v>
      </c>
      <c r="L31" s="2">
        <f t="shared" si="7"/>
        <v>0.6068118072941863</v>
      </c>
    </row>
    <row r="32" spans="1:12" ht="12.75">
      <c r="A32" t="s">
        <v>21</v>
      </c>
      <c r="B32" t="s">
        <v>21</v>
      </c>
      <c r="C32" t="s">
        <v>60</v>
      </c>
      <c r="D32">
        <v>4241</v>
      </c>
      <c r="E32" s="1">
        <v>38991</v>
      </c>
      <c r="F32">
        <v>1916</v>
      </c>
      <c r="G32" s="2">
        <v>0.239</v>
      </c>
      <c r="H32" s="2">
        <f t="shared" si="3"/>
        <v>0.5482197594906861</v>
      </c>
      <c r="I32" s="2">
        <f t="shared" si="6"/>
        <v>0.6101982394225075</v>
      </c>
      <c r="J32">
        <f t="shared" si="4"/>
        <v>1687.038</v>
      </c>
      <c r="K32" s="2">
        <f t="shared" si="5"/>
        <v>0.6022074982315492</v>
      </c>
      <c r="L32" s="2">
        <f t="shared" si="7"/>
        <v>0.6567795498115178</v>
      </c>
    </row>
    <row r="33" spans="1:12" ht="12.75">
      <c r="A33" t="s">
        <v>21</v>
      </c>
      <c r="B33" t="s">
        <v>21</v>
      </c>
      <c r="C33" t="s">
        <v>61</v>
      </c>
      <c r="D33">
        <v>4443</v>
      </c>
      <c r="E33" s="1">
        <v>38991</v>
      </c>
      <c r="F33">
        <v>2294</v>
      </c>
      <c r="G33" s="2">
        <v>0.239</v>
      </c>
      <c r="H33" s="2">
        <f t="shared" si="3"/>
        <v>0.48368219671393203</v>
      </c>
      <c r="I33" s="2">
        <f t="shared" si="6"/>
        <v>0.5545144061379914</v>
      </c>
      <c r="J33">
        <f t="shared" si="4"/>
        <v>2019.8670000000002</v>
      </c>
      <c r="K33" s="2">
        <f t="shared" si="5"/>
        <v>0.545382174206617</v>
      </c>
      <c r="L33" s="2">
        <f t="shared" si="7"/>
        <v>0.6077499346045014</v>
      </c>
    </row>
    <row r="34" spans="1:12" ht="12.75">
      <c r="A34" t="s">
        <v>21</v>
      </c>
      <c r="B34" t="s">
        <v>21</v>
      </c>
      <c r="C34" t="s">
        <v>62</v>
      </c>
      <c r="D34">
        <v>4846</v>
      </c>
      <c r="E34" s="1">
        <v>38991</v>
      </c>
      <c r="F34">
        <v>3882</v>
      </c>
      <c r="G34" s="2">
        <v>0.239</v>
      </c>
      <c r="H34" s="2">
        <f t="shared" si="3"/>
        <v>0.19892695006190672</v>
      </c>
      <c r="I34" s="2">
        <f t="shared" si="6"/>
        <v>0.3088239431077711</v>
      </c>
      <c r="J34">
        <f t="shared" si="4"/>
        <v>3418.101</v>
      </c>
      <c r="K34" s="2">
        <f t="shared" si="5"/>
        <v>0.29465517952950887</v>
      </c>
      <c r="L34" s="2">
        <f t="shared" si="7"/>
        <v>0.3914194819063925</v>
      </c>
    </row>
    <row r="35" spans="1:12" ht="12.75">
      <c r="A35" t="s">
        <v>21</v>
      </c>
      <c r="B35" t="s">
        <v>21</v>
      </c>
      <c r="C35" t="s">
        <v>63</v>
      </c>
      <c r="D35">
        <v>5963</v>
      </c>
      <c r="E35" s="1">
        <v>38991</v>
      </c>
      <c r="F35">
        <v>4384</v>
      </c>
      <c r="G35" s="2">
        <v>0.239</v>
      </c>
      <c r="H35" s="2">
        <f t="shared" si="3"/>
        <v>0.26479959751802784</v>
      </c>
      <c r="I35" s="2">
        <f t="shared" si="6"/>
        <v>0.36565970450218105</v>
      </c>
      <c r="J35">
        <f t="shared" si="4"/>
        <v>3860.112</v>
      </c>
      <c r="K35" s="2">
        <f t="shared" si="5"/>
        <v>0.3526560456146235</v>
      </c>
      <c r="L35" s="2">
        <f t="shared" si="7"/>
        <v>0.44146336981417045</v>
      </c>
    </row>
    <row r="36" spans="1:12" ht="12.75">
      <c r="A36" t="s">
        <v>21</v>
      </c>
      <c r="B36" t="s">
        <v>21</v>
      </c>
      <c r="C36" t="s">
        <v>64</v>
      </c>
      <c r="D36">
        <v>5593</v>
      </c>
      <c r="E36" s="1">
        <v>38991</v>
      </c>
      <c r="F36">
        <v>3407</v>
      </c>
      <c r="G36" s="2">
        <v>0.239</v>
      </c>
      <c r="H36" s="2">
        <f t="shared" si="3"/>
        <v>0.3908456999821205</v>
      </c>
      <c r="I36" s="2">
        <f t="shared" si="6"/>
        <v>0.4744138912701644</v>
      </c>
      <c r="J36">
        <f t="shared" si="4"/>
        <v>2999.8635000000004</v>
      </c>
      <c r="K36" s="2">
        <f t="shared" si="5"/>
        <v>0.463639638834257</v>
      </c>
      <c r="L36" s="2">
        <f t="shared" si="7"/>
        <v>0.5372214312633797</v>
      </c>
    </row>
    <row r="37" spans="1:12" ht="12.75">
      <c r="A37" t="s">
        <v>21</v>
      </c>
      <c r="B37" t="s">
        <v>21</v>
      </c>
      <c r="C37" t="s">
        <v>65</v>
      </c>
      <c r="D37">
        <v>5237</v>
      </c>
      <c r="E37" s="1">
        <v>38991</v>
      </c>
      <c r="F37">
        <v>2982</v>
      </c>
      <c r="G37" s="2">
        <v>0.239</v>
      </c>
      <c r="H37" s="2">
        <f t="shared" si="3"/>
        <v>0.4305900324613328</v>
      </c>
      <c r="I37" s="2">
        <f t="shared" si="6"/>
        <v>0.5087058088536089</v>
      </c>
      <c r="J37">
        <f t="shared" si="4"/>
        <v>2625.6510000000003</v>
      </c>
      <c r="K37" s="2">
        <f t="shared" si="5"/>
        <v>0.4986345235822035</v>
      </c>
      <c r="L37" s="2">
        <f t="shared" si="7"/>
        <v>0.5674154646956027</v>
      </c>
    </row>
    <row r="38" spans="1:12" ht="12.75">
      <c r="A38" t="s">
        <v>21</v>
      </c>
      <c r="B38" t="s">
        <v>21</v>
      </c>
      <c r="C38" t="s">
        <v>66</v>
      </c>
      <c r="D38">
        <v>5702</v>
      </c>
      <c r="E38" s="1">
        <v>38991</v>
      </c>
      <c r="F38">
        <v>3484</v>
      </c>
      <c r="G38" s="2">
        <v>0.239</v>
      </c>
      <c r="H38" s="2">
        <f t="shared" si="3"/>
        <v>0.3889863205892669</v>
      </c>
      <c r="I38" s="2">
        <f t="shared" si="6"/>
        <v>0.47280959498642533</v>
      </c>
      <c r="J38">
        <f t="shared" si="4"/>
        <v>3067.6620000000003</v>
      </c>
      <c r="K38" s="2">
        <f t="shared" si="5"/>
        <v>0.4620024552788495</v>
      </c>
      <c r="L38" s="2">
        <f t="shared" si="7"/>
        <v>0.5358088483855474</v>
      </c>
    </row>
    <row r="39" spans="1:12" ht="12.75">
      <c r="A39" t="s">
        <v>21</v>
      </c>
      <c r="B39" t="s">
        <v>21</v>
      </c>
      <c r="C39" t="s">
        <v>67</v>
      </c>
      <c r="D39">
        <v>4955</v>
      </c>
      <c r="E39" s="1">
        <v>38991</v>
      </c>
      <c r="F39">
        <v>4031</v>
      </c>
      <c r="G39" s="2">
        <v>0.239</v>
      </c>
      <c r="H39" s="2">
        <f t="shared" si="3"/>
        <v>0.18647830474268415</v>
      </c>
      <c r="I39" s="2">
        <f t="shared" si="6"/>
        <v>0.2980830929617637</v>
      </c>
      <c r="J39">
        <f t="shared" si="4"/>
        <v>3549.2955</v>
      </c>
      <c r="K39" s="2">
        <f t="shared" si="5"/>
        <v>0.28369414732593334</v>
      </c>
      <c r="L39" s="2">
        <f t="shared" si="7"/>
        <v>0.38196216335283295</v>
      </c>
    </row>
    <row r="40" spans="1:12" ht="12.75">
      <c r="A40" t="s">
        <v>21</v>
      </c>
      <c r="B40" t="s">
        <v>21</v>
      </c>
      <c r="C40" t="s">
        <v>68</v>
      </c>
      <c r="D40">
        <v>5341</v>
      </c>
      <c r="E40" s="1">
        <v>38991</v>
      </c>
      <c r="F40">
        <v>3282</v>
      </c>
      <c r="G40" s="2">
        <v>0.238</v>
      </c>
      <c r="H40" s="2">
        <f t="shared" si="3"/>
        <v>0.3855083317730762</v>
      </c>
      <c r="I40" s="2">
        <f t="shared" si="6"/>
        <v>0.4698087418231891</v>
      </c>
      <c r="J40">
        <f t="shared" si="4"/>
        <v>2891.442</v>
      </c>
      <c r="K40" s="2">
        <f t="shared" si="5"/>
        <v>0.4586328402920801</v>
      </c>
      <c r="L40" s="2">
        <f t="shared" si="7"/>
        <v>0.5329015015462296</v>
      </c>
    </row>
    <row r="41" spans="1:12" ht="12.75">
      <c r="A41" t="s">
        <v>21</v>
      </c>
      <c r="B41" t="s">
        <v>21</v>
      </c>
      <c r="C41" t="s">
        <v>69</v>
      </c>
      <c r="D41">
        <v>4973</v>
      </c>
      <c r="E41" s="1">
        <v>38991</v>
      </c>
      <c r="F41">
        <v>2979</v>
      </c>
      <c r="G41" s="2">
        <v>0.239</v>
      </c>
      <c r="H41" s="2">
        <f t="shared" si="3"/>
        <v>0.40096521214558617</v>
      </c>
      <c r="I41" s="2">
        <f t="shared" si="6"/>
        <v>0.4831451355872185</v>
      </c>
      <c r="J41">
        <f t="shared" si="4"/>
        <v>2623.0095</v>
      </c>
      <c r="K41" s="2">
        <f t="shared" si="5"/>
        <v>0.4725498692941886</v>
      </c>
      <c r="L41" s="2">
        <f t="shared" si="7"/>
        <v>0.5449092918845458</v>
      </c>
    </row>
    <row r="42" spans="1:12" ht="12.75">
      <c r="A42" t="s">
        <v>21</v>
      </c>
      <c r="B42" t="s">
        <v>21</v>
      </c>
      <c r="C42" t="s">
        <v>70</v>
      </c>
      <c r="D42">
        <v>4958</v>
      </c>
      <c r="E42" s="1">
        <v>38991</v>
      </c>
      <c r="F42">
        <v>2694</v>
      </c>
      <c r="G42" s="2">
        <v>0.239</v>
      </c>
      <c r="H42" s="2">
        <f t="shared" si="3"/>
        <v>0.45663574021782977</v>
      </c>
      <c r="I42" s="2">
        <f t="shared" si="6"/>
        <v>0.5311783780999394</v>
      </c>
      <c r="J42">
        <f t="shared" si="4"/>
        <v>2372.067</v>
      </c>
      <c r="K42" s="2">
        <f t="shared" si="5"/>
        <v>0.5215677692617992</v>
      </c>
      <c r="L42" s="2">
        <f t="shared" si="7"/>
        <v>0.5872025619169966</v>
      </c>
    </row>
    <row r="43" spans="1:12" ht="12.75">
      <c r="A43" t="s">
        <v>21</v>
      </c>
      <c r="B43" t="s">
        <v>21</v>
      </c>
      <c r="C43" t="s">
        <v>71</v>
      </c>
      <c r="D43">
        <v>4510</v>
      </c>
      <c r="E43" s="1">
        <v>38991</v>
      </c>
      <c r="F43">
        <v>2243</v>
      </c>
      <c r="G43" s="2">
        <v>0.239</v>
      </c>
      <c r="H43" s="2">
        <f t="shared" si="3"/>
        <v>0.5026607538802661</v>
      </c>
      <c r="I43" s="2">
        <f t="shared" si="6"/>
        <v>0.5708893476102382</v>
      </c>
      <c r="J43">
        <f t="shared" si="4"/>
        <v>1974.9615000000001</v>
      </c>
      <c r="K43" s="2">
        <f t="shared" si="5"/>
        <v>0.5620927937915742</v>
      </c>
      <c r="L43" s="2">
        <f t="shared" si="7"/>
        <v>0.6221680705708147</v>
      </c>
    </row>
    <row r="44" spans="1:12" ht="12.75">
      <c r="A44" t="s">
        <v>21</v>
      </c>
      <c r="B44" t="s">
        <v>21</v>
      </c>
      <c r="C44" t="s">
        <v>72</v>
      </c>
      <c r="D44">
        <v>5147</v>
      </c>
      <c r="E44" s="1">
        <v>38991</v>
      </c>
      <c r="F44">
        <v>3085</v>
      </c>
      <c r="G44" s="2">
        <v>0.239</v>
      </c>
      <c r="H44" s="2">
        <f t="shared" si="3"/>
        <v>0.40062172139110164</v>
      </c>
      <c r="I44" s="2">
        <f t="shared" si="6"/>
        <v>0.48284876737799964</v>
      </c>
      <c r="J44">
        <f t="shared" si="4"/>
        <v>2716.3425</v>
      </c>
      <c r="K44" s="2">
        <f t="shared" si="5"/>
        <v>0.47224742568486494</v>
      </c>
      <c r="L44" s="2">
        <f t="shared" si="7"/>
        <v>0.5446483396763288</v>
      </c>
    </row>
    <row r="45" spans="1:12" ht="12.75">
      <c r="A45" t="s">
        <v>21</v>
      </c>
      <c r="B45" t="s">
        <v>21</v>
      </c>
      <c r="C45" t="s">
        <v>73</v>
      </c>
      <c r="D45">
        <v>4431</v>
      </c>
      <c r="E45" s="1">
        <v>38991</v>
      </c>
      <c r="F45">
        <v>2595</v>
      </c>
      <c r="G45" s="2">
        <v>0.239</v>
      </c>
      <c r="H45" s="2">
        <f t="shared" si="3"/>
        <v>0.4143534190927556</v>
      </c>
      <c r="I45" s="2">
        <f t="shared" si="6"/>
        <v>0.4946966515036718</v>
      </c>
      <c r="J45">
        <f t="shared" si="4"/>
        <v>2284.8975</v>
      </c>
      <c r="K45" s="2">
        <f t="shared" si="5"/>
        <v>0.4843381855111713</v>
      </c>
      <c r="L45" s="2">
        <f t="shared" si="7"/>
        <v>0.555080401648983</v>
      </c>
    </row>
    <row r="46" spans="1:12" ht="12.75">
      <c r="A46" t="s">
        <v>21</v>
      </c>
      <c r="B46" t="s">
        <v>21</v>
      </c>
      <c r="C46" t="s">
        <v>74</v>
      </c>
      <c r="D46">
        <v>6717</v>
      </c>
      <c r="E46" s="1">
        <v>38991</v>
      </c>
      <c r="F46">
        <v>4932</v>
      </c>
      <c r="G46" s="2">
        <v>0.239</v>
      </c>
      <c r="H46" s="2">
        <f t="shared" si="3"/>
        <v>0.26574363555158553</v>
      </c>
      <c r="I46" s="2">
        <f t="shared" si="6"/>
        <v>0.36647423257255013</v>
      </c>
      <c r="J46">
        <f t="shared" si="4"/>
        <v>4342.626</v>
      </c>
      <c r="K46" s="2">
        <f t="shared" si="5"/>
        <v>0.353487271103171</v>
      </c>
      <c r="L46" s="2">
        <f t="shared" si="7"/>
        <v>0.4421805617801303</v>
      </c>
    </row>
    <row r="47" spans="1:12" ht="12.75">
      <c r="A47" t="s">
        <v>21</v>
      </c>
      <c r="B47" t="s">
        <v>21</v>
      </c>
      <c r="C47" t="s">
        <v>75</v>
      </c>
      <c r="D47">
        <v>5150</v>
      </c>
      <c r="E47" s="1">
        <v>38991</v>
      </c>
      <c r="F47">
        <v>2955</v>
      </c>
      <c r="G47" s="2">
        <v>0.239</v>
      </c>
      <c r="H47" s="2">
        <f t="shared" si="3"/>
        <v>0.4262135922330097</v>
      </c>
      <c r="I47" s="2">
        <f t="shared" si="6"/>
        <v>0.5049297603390939</v>
      </c>
      <c r="J47">
        <f t="shared" si="4"/>
        <v>2601.8775</v>
      </c>
      <c r="K47" s="2">
        <f t="shared" si="5"/>
        <v>0.49478106796116506</v>
      </c>
      <c r="L47" s="2">
        <f t="shared" si="7"/>
        <v>0.564090653978572</v>
      </c>
    </row>
    <row r="48" spans="1:12" ht="12.75">
      <c r="A48" t="s">
        <v>21</v>
      </c>
      <c r="B48" t="s">
        <v>186</v>
      </c>
      <c r="D48">
        <v>3430</v>
      </c>
      <c r="E48" s="1">
        <v>38991</v>
      </c>
      <c r="F48">
        <v>1789</v>
      </c>
      <c r="G48" s="2">
        <v>0.239</v>
      </c>
      <c r="H48" s="2">
        <f t="shared" si="3"/>
        <v>0.4784256559766764</v>
      </c>
      <c r="I48" s="2">
        <f t="shared" si="6"/>
        <v>0.5499789956658123</v>
      </c>
      <c r="J48">
        <f t="shared" si="4"/>
        <v>1575.2145</v>
      </c>
      <c r="K48" s="2">
        <f t="shared" si="5"/>
        <v>0.5407537900874635</v>
      </c>
      <c r="L48" s="2">
        <f t="shared" si="7"/>
        <v>0.6037565056837476</v>
      </c>
    </row>
    <row r="49" spans="1:12" ht="12.75">
      <c r="A49" t="s">
        <v>21</v>
      </c>
      <c r="B49" t="s">
        <v>187</v>
      </c>
      <c r="D49">
        <v>4066</v>
      </c>
      <c r="E49" s="1">
        <v>38961</v>
      </c>
      <c r="F49">
        <v>2163</v>
      </c>
      <c r="G49" s="2">
        <v>0.222</v>
      </c>
      <c r="H49" s="2">
        <f t="shared" si="3"/>
        <v>0.4680275454992622</v>
      </c>
      <c r="I49" s="2">
        <f>(D49-(F49/1.163))/D49</f>
        <v>0.5425860236451093</v>
      </c>
      <c r="J49">
        <f t="shared" si="4"/>
        <v>1922.907</v>
      </c>
      <c r="K49" s="2">
        <f t="shared" si="5"/>
        <v>0.527076487948844</v>
      </c>
      <c r="L49" s="2">
        <f>(D49-(J49/1.163))/D49</f>
        <v>0.5933589750205022</v>
      </c>
    </row>
    <row r="50" spans="1:12" ht="12.75">
      <c r="A50" t="s">
        <v>21</v>
      </c>
      <c r="B50" t="s">
        <v>190</v>
      </c>
      <c r="D50">
        <v>3084</v>
      </c>
      <c r="E50" s="1">
        <v>38961</v>
      </c>
      <c r="F50">
        <v>1885</v>
      </c>
      <c r="G50" s="2">
        <v>0.141</v>
      </c>
      <c r="H50" s="2">
        <f t="shared" si="3"/>
        <v>0.38878080415045396</v>
      </c>
      <c r="I50" s="2">
        <f>(D50-(F50/1.163))/D50</f>
        <v>0.4744460912729613</v>
      </c>
      <c r="J50">
        <f t="shared" si="4"/>
        <v>1752.1075</v>
      </c>
      <c r="K50" s="2">
        <f t="shared" si="5"/>
        <v>0.43187175745784695</v>
      </c>
      <c r="L50" s="2">
        <f>(D50-(J50/1.163))/D50</f>
        <v>0.5114976418382174</v>
      </c>
    </row>
    <row r="51" spans="1:12" ht="12.75">
      <c r="A51" t="s">
        <v>21</v>
      </c>
      <c r="B51" t="s">
        <v>188</v>
      </c>
      <c r="D51">
        <v>5020</v>
      </c>
      <c r="E51" s="1">
        <v>38961</v>
      </c>
      <c r="F51">
        <v>2706</v>
      </c>
      <c r="G51" s="2">
        <v>0.278</v>
      </c>
      <c r="H51" s="2">
        <f t="shared" si="3"/>
        <v>0.4609561752988048</v>
      </c>
      <c r="I51" s="2">
        <f>(D51-(F51/1.163))/D51</f>
        <v>0.5365057397238219</v>
      </c>
      <c r="J51">
        <f t="shared" si="4"/>
        <v>2329.866</v>
      </c>
      <c r="K51" s="2">
        <f t="shared" si="5"/>
        <v>0.535883266932271</v>
      </c>
      <c r="L51" s="2">
        <f>(D51-(J51/1.163))/D51</f>
        <v>0.6009314419022106</v>
      </c>
    </row>
    <row r="52" spans="1:12" ht="12.75">
      <c r="A52" t="s">
        <v>21</v>
      </c>
      <c r="B52" t="s">
        <v>189</v>
      </c>
      <c r="D52">
        <v>3821</v>
      </c>
      <c r="E52" s="1">
        <v>38961</v>
      </c>
      <c r="F52">
        <v>2171</v>
      </c>
      <c r="G52" s="2">
        <v>0.21</v>
      </c>
      <c r="H52" s="2">
        <f t="shared" si="3"/>
        <v>0.4318241298089505</v>
      </c>
      <c r="I52" s="2">
        <f>(D52-(F52/1.163))/D52</f>
        <v>0.5114566894315998</v>
      </c>
      <c r="J52">
        <f t="shared" si="4"/>
        <v>1943.045</v>
      </c>
      <c r="K52" s="2">
        <f t="shared" si="5"/>
        <v>0.4914825961790107</v>
      </c>
      <c r="L52" s="2">
        <f>(D52-(J52/1.163))/D52</f>
        <v>0.5627537370412818</v>
      </c>
    </row>
    <row r="53" spans="1:12" ht="12.75">
      <c r="A53" t="s">
        <v>21</v>
      </c>
      <c r="B53" t="s">
        <v>191</v>
      </c>
      <c r="D53">
        <v>4266</v>
      </c>
      <c r="E53" s="1">
        <v>38991</v>
      </c>
      <c r="F53">
        <v>2141</v>
      </c>
      <c r="G53" s="2">
        <v>0.149</v>
      </c>
      <c r="H53" s="2">
        <f t="shared" si="3"/>
        <v>0.49812470698546646</v>
      </c>
      <c r="I53" s="2">
        <f>(D53-(F53/1.159))/D53</f>
        <v>0.5669755884257691</v>
      </c>
      <c r="J53">
        <f t="shared" si="4"/>
        <v>1981.4955</v>
      </c>
      <c r="K53" s="2">
        <f t="shared" si="5"/>
        <v>0.5355144163150493</v>
      </c>
      <c r="L53" s="2">
        <f>(D53-(J53/1.159))/D53</f>
        <v>0.5992359070880494</v>
      </c>
    </row>
    <row r="54" spans="1:12" ht="12.75">
      <c r="A54" t="s">
        <v>21</v>
      </c>
      <c r="B54" t="s">
        <v>192</v>
      </c>
      <c r="D54">
        <v>3662</v>
      </c>
      <c r="E54" s="1">
        <v>38991</v>
      </c>
      <c r="F54">
        <v>1716</v>
      </c>
      <c r="G54" s="2">
        <v>0.221</v>
      </c>
      <c r="H54" s="2">
        <f t="shared" si="3"/>
        <v>0.531403604587657</v>
      </c>
      <c r="I54" s="2">
        <f>(D54-(F54/1.159))/D54</f>
        <v>0.5956890462361147</v>
      </c>
      <c r="J54">
        <f t="shared" si="4"/>
        <v>1526.3819999999998</v>
      </c>
      <c r="K54" s="2">
        <f t="shared" si="5"/>
        <v>0.583183506280721</v>
      </c>
      <c r="L54" s="2">
        <f>(D54-(J54/1.159))/D54</f>
        <v>0.6403654066270241</v>
      </c>
    </row>
    <row r="55" spans="1:12" ht="12.75">
      <c r="A55" t="s">
        <v>21</v>
      </c>
      <c r="B55" t="s">
        <v>193</v>
      </c>
      <c r="D55">
        <v>4399</v>
      </c>
      <c r="E55" s="1">
        <v>38991</v>
      </c>
      <c r="F55">
        <v>2491</v>
      </c>
      <c r="G55" s="2">
        <v>0.239</v>
      </c>
      <c r="H55" s="2">
        <f t="shared" si="3"/>
        <v>0.43373493975903615</v>
      </c>
      <c r="I55" s="2">
        <f>(D55-(F55/1.159))/D55</f>
        <v>0.5114192750293668</v>
      </c>
      <c r="J55">
        <f t="shared" si="4"/>
        <v>2193.3255000000004</v>
      </c>
      <c r="K55" s="2">
        <f t="shared" si="5"/>
        <v>0.5014036144578312</v>
      </c>
      <c r="L55" s="2">
        <f>(D55-(J55/1.159))/D55</f>
        <v>0.5698046716633574</v>
      </c>
    </row>
    <row r="56" spans="1:12" ht="12.75">
      <c r="A56" t="s">
        <v>21</v>
      </c>
      <c r="B56" t="s">
        <v>194</v>
      </c>
      <c r="D56">
        <v>3628</v>
      </c>
      <c r="E56" s="1">
        <v>38991</v>
      </c>
      <c r="F56">
        <v>2170</v>
      </c>
      <c r="G56" s="2">
        <v>0.221</v>
      </c>
      <c r="H56" s="2">
        <f t="shared" si="3"/>
        <v>0.4018743109151047</v>
      </c>
      <c r="I56" s="2">
        <f>(D56-(F56/1.159))/D56</f>
        <v>0.4839295176144131</v>
      </c>
      <c r="J56">
        <f t="shared" si="4"/>
        <v>1930.215</v>
      </c>
      <c r="K56" s="2">
        <f t="shared" si="5"/>
        <v>0.4679671995589857</v>
      </c>
      <c r="L56" s="2">
        <f>(D56-(J56/1.159))/D56</f>
        <v>0.5409553059180204</v>
      </c>
    </row>
    <row r="57" spans="1:12" ht="12.75">
      <c r="A57" t="s">
        <v>21</v>
      </c>
      <c r="B57" t="s">
        <v>195</v>
      </c>
      <c r="D57">
        <v>3349</v>
      </c>
      <c r="E57" s="1">
        <v>38991</v>
      </c>
      <c r="F57">
        <v>1679</v>
      </c>
      <c r="G57" s="2">
        <v>0.239</v>
      </c>
      <c r="H57" s="2">
        <f t="shared" si="3"/>
        <v>0.49865631531800536</v>
      </c>
      <c r="I57" s="2">
        <f>(D57-(F57/1.159))/D57</f>
        <v>0.5674342668835249</v>
      </c>
      <c r="J57">
        <f t="shared" si="4"/>
        <v>1478.3595</v>
      </c>
      <c r="K57" s="2">
        <f t="shared" si="5"/>
        <v>0.5585668856375037</v>
      </c>
      <c r="L57" s="2">
        <f>(D57-(J57/1.159))/D57</f>
        <v>0.6191258719909437</v>
      </c>
    </row>
    <row r="58" spans="1:12" ht="12.75">
      <c r="A58" t="s">
        <v>21</v>
      </c>
      <c r="B58" t="s">
        <v>196</v>
      </c>
      <c r="D58">
        <v>4982</v>
      </c>
      <c r="E58" s="1">
        <v>38961</v>
      </c>
      <c r="F58">
        <v>2435</v>
      </c>
      <c r="G58" s="2">
        <v>0.298</v>
      </c>
      <c r="H58" s="2">
        <f t="shared" si="3"/>
        <v>0.5112404656764352</v>
      </c>
      <c r="I58" s="2">
        <f>(D58-(F58/1.163))/D58</f>
        <v>0.5797424468413028</v>
      </c>
      <c r="J58">
        <f t="shared" si="4"/>
        <v>2072.185</v>
      </c>
      <c r="K58" s="2">
        <f t="shared" si="5"/>
        <v>0.5840656362906463</v>
      </c>
      <c r="L58" s="2">
        <f>(D58-(J58/1.163))/D58</f>
        <v>0.6423608222619487</v>
      </c>
    </row>
    <row r="59" spans="1:12" ht="12.75">
      <c r="A59" t="s">
        <v>21</v>
      </c>
      <c r="B59" t="s">
        <v>197</v>
      </c>
      <c r="D59">
        <v>4466</v>
      </c>
      <c r="E59" s="1">
        <v>38961</v>
      </c>
      <c r="F59">
        <v>2519</v>
      </c>
      <c r="G59" s="2">
        <v>0.242</v>
      </c>
      <c r="H59" s="2">
        <f t="shared" si="3"/>
        <v>0.43596059113300495</v>
      </c>
      <c r="I59" s="2">
        <f>(D59-(F59/1.163))/D59</f>
        <v>0.5150134059613112</v>
      </c>
      <c r="J59">
        <f t="shared" si="4"/>
        <v>2214.201</v>
      </c>
      <c r="K59" s="2">
        <f t="shared" si="5"/>
        <v>0.5042093596059113</v>
      </c>
      <c r="L59" s="2">
        <f>(D59-(J59/1.163))/D59</f>
        <v>0.5736967838399926</v>
      </c>
    </row>
    <row r="60" spans="1:12" ht="12.75">
      <c r="A60" t="s">
        <v>21</v>
      </c>
      <c r="B60" t="s">
        <v>198</v>
      </c>
      <c r="D60">
        <v>3463</v>
      </c>
      <c r="E60" s="1">
        <v>38961</v>
      </c>
      <c r="F60">
        <v>1944</v>
      </c>
      <c r="G60" s="2">
        <v>0.173</v>
      </c>
      <c r="H60" s="2">
        <f aca="true" t="shared" si="8" ref="H60:H91">(D60-F60)/D60</f>
        <v>0.4386370199249206</v>
      </c>
      <c r="I60" s="2">
        <f>(D60-(F60/1.163))/D60</f>
        <v>0.5173147204857443</v>
      </c>
      <c r="J60">
        <f aca="true" t="shared" si="9" ref="J60:J91">F60*(1-(G60/2))</f>
        <v>1775.844</v>
      </c>
      <c r="K60" s="2">
        <f aca="true" t="shared" si="10" ref="K60:K91">(D60-J60)/D60</f>
        <v>0.48719491770141493</v>
      </c>
      <c r="L60" s="2">
        <f>(D60-(J60/1.163))/D60</f>
        <v>0.5590669971637274</v>
      </c>
    </row>
    <row r="61" spans="1:12" ht="12.75">
      <c r="A61" t="s">
        <v>21</v>
      </c>
      <c r="B61" t="s">
        <v>199</v>
      </c>
      <c r="D61">
        <v>2772</v>
      </c>
      <c r="E61" s="1">
        <v>38961</v>
      </c>
      <c r="F61">
        <v>1488</v>
      </c>
      <c r="G61" s="2">
        <v>0.163</v>
      </c>
      <c r="H61" s="2">
        <f t="shared" si="8"/>
        <v>0.46320346320346323</v>
      </c>
      <c r="I61" s="2">
        <f>(D61-(F61/1.163))/D61</f>
        <v>0.5384380595042676</v>
      </c>
      <c r="J61">
        <f t="shared" si="9"/>
        <v>1366.728</v>
      </c>
      <c r="K61" s="2">
        <f t="shared" si="10"/>
        <v>0.5069523809523809</v>
      </c>
      <c r="L61" s="2">
        <f>(D61-(J61/1.163))/D61</f>
        <v>0.5760553576546698</v>
      </c>
    </row>
    <row r="62" spans="1:12" ht="12.75">
      <c r="A62" t="s">
        <v>21</v>
      </c>
      <c r="B62" t="s">
        <v>200</v>
      </c>
      <c r="D62">
        <v>3626</v>
      </c>
      <c r="E62" s="1">
        <v>38991</v>
      </c>
      <c r="F62">
        <v>2023</v>
      </c>
      <c r="G62" s="2">
        <v>0.239</v>
      </c>
      <c r="H62" s="2">
        <f t="shared" si="8"/>
        <v>0.4420849420849421</v>
      </c>
      <c r="I62" s="2">
        <f>(D62-(F62/1.159))/D62</f>
        <v>0.5186237636625902</v>
      </c>
      <c r="J62">
        <f t="shared" si="9"/>
        <v>1781.2515</v>
      </c>
      <c r="K62" s="2">
        <f t="shared" si="10"/>
        <v>0.5087557915057915</v>
      </c>
      <c r="L62" s="2">
        <f>(D62-(J62/1.159))/D62</f>
        <v>0.5761482239049106</v>
      </c>
    </row>
    <row r="63" spans="1:12" ht="12.75">
      <c r="A63" t="s">
        <v>21</v>
      </c>
      <c r="B63" t="s">
        <v>201</v>
      </c>
      <c r="D63">
        <v>4259</v>
      </c>
      <c r="E63" s="1">
        <v>38961</v>
      </c>
      <c r="F63">
        <v>1903</v>
      </c>
      <c r="G63" s="2">
        <v>0.221</v>
      </c>
      <c r="H63" s="2">
        <f t="shared" si="8"/>
        <v>0.5531814980042263</v>
      </c>
      <c r="I63" s="2">
        <f>(D63-(F63/1.163))/D63</f>
        <v>0.6158052433398336</v>
      </c>
      <c r="J63">
        <f t="shared" si="9"/>
        <v>1692.7185</v>
      </c>
      <c r="K63" s="2">
        <f t="shared" si="10"/>
        <v>0.6025549424747594</v>
      </c>
      <c r="L63" s="2">
        <f>(D63-(J63/1.163))/D63</f>
        <v>0.658258763950782</v>
      </c>
    </row>
    <row r="64" spans="1:12" ht="12.75">
      <c r="A64" t="s">
        <v>21</v>
      </c>
      <c r="B64" t="s">
        <v>202</v>
      </c>
      <c r="D64">
        <v>3209</v>
      </c>
      <c r="E64" s="1">
        <v>38991</v>
      </c>
      <c r="F64">
        <v>1824</v>
      </c>
      <c r="G64" s="2">
        <v>0.239</v>
      </c>
      <c r="H64" s="2">
        <f t="shared" si="8"/>
        <v>0.43159862885634154</v>
      </c>
      <c r="I64" s="2">
        <f>(D64-(F64/1.159))/D64</f>
        <v>0.5095760387026242</v>
      </c>
      <c r="J64">
        <f t="shared" si="9"/>
        <v>1606.0320000000002</v>
      </c>
      <c r="K64" s="2">
        <f t="shared" si="10"/>
        <v>0.4995225927080087</v>
      </c>
      <c r="L64" s="2">
        <f>(D64-(J64/1.159))/D64</f>
        <v>0.5681817020776606</v>
      </c>
    </row>
    <row r="65" spans="1:12" ht="12.75">
      <c r="A65" t="s">
        <v>21</v>
      </c>
      <c r="B65" t="s">
        <v>203</v>
      </c>
      <c r="D65">
        <v>2770</v>
      </c>
      <c r="E65" s="1">
        <v>38961</v>
      </c>
      <c r="F65">
        <v>1412</v>
      </c>
      <c r="G65" s="2">
        <v>0.272</v>
      </c>
      <c r="H65" s="2">
        <f t="shared" si="8"/>
        <v>0.4902527075812274</v>
      </c>
      <c r="I65" s="2">
        <f>(D65-(F65/1.163))/D65</f>
        <v>0.5616962231996796</v>
      </c>
      <c r="J65">
        <f t="shared" si="9"/>
        <v>1219.968</v>
      </c>
      <c r="K65" s="2">
        <f t="shared" si="10"/>
        <v>0.5595783393501805</v>
      </c>
      <c r="L65" s="2">
        <f>(D65-(J65/1.163))/D65</f>
        <v>0.6213055368445232</v>
      </c>
    </row>
    <row r="66" spans="1:12" ht="12.75">
      <c r="A66" t="s">
        <v>21</v>
      </c>
      <c r="B66" t="s">
        <v>204</v>
      </c>
      <c r="D66">
        <v>3282</v>
      </c>
      <c r="E66" s="1">
        <v>38991</v>
      </c>
      <c r="F66">
        <v>1696</v>
      </c>
      <c r="G66" s="2">
        <v>0.239</v>
      </c>
      <c r="H66" s="2">
        <f t="shared" si="8"/>
        <v>0.48324192565508833</v>
      </c>
      <c r="I66" s="2">
        <f>(D66-(F66/1.159))/D66</f>
        <v>0.554134534646323</v>
      </c>
      <c r="J66">
        <f t="shared" si="9"/>
        <v>1493.3280000000002</v>
      </c>
      <c r="K66" s="2">
        <f t="shared" si="10"/>
        <v>0.5449945155393052</v>
      </c>
      <c r="L66" s="2">
        <f>(D66-(J66/1.159))/D66</f>
        <v>0.6074154577560874</v>
      </c>
    </row>
    <row r="67" spans="1:12" ht="12.75">
      <c r="A67" t="s">
        <v>21</v>
      </c>
      <c r="B67" t="s">
        <v>205</v>
      </c>
      <c r="D67">
        <v>3954</v>
      </c>
      <c r="E67" s="1">
        <v>38961</v>
      </c>
      <c r="F67">
        <v>1793</v>
      </c>
      <c r="G67" s="2">
        <v>0.193</v>
      </c>
      <c r="H67" s="2">
        <f t="shared" si="8"/>
        <v>0.5465351542741528</v>
      </c>
      <c r="I67" s="2">
        <f>(D67-(F67/1.163))/D67</f>
        <v>0.6100904164008192</v>
      </c>
      <c r="J67">
        <f t="shared" si="9"/>
        <v>1619.9755</v>
      </c>
      <c r="K67" s="2">
        <f t="shared" si="10"/>
        <v>0.590294511886697</v>
      </c>
      <c r="L67" s="2">
        <f>(D67-(J67/1.163))/D67</f>
        <v>0.6477166912181402</v>
      </c>
    </row>
    <row r="68" spans="1:12" ht="12.75">
      <c r="A68" t="s">
        <v>21</v>
      </c>
      <c r="B68" t="s">
        <v>206</v>
      </c>
      <c r="D68">
        <v>3744</v>
      </c>
      <c r="E68" s="1">
        <v>38991</v>
      </c>
      <c r="F68">
        <v>2248</v>
      </c>
      <c r="G68" s="2">
        <v>0.164</v>
      </c>
      <c r="H68" s="2">
        <f t="shared" si="8"/>
        <v>0.3995726495726496</v>
      </c>
      <c r="I68" s="2">
        <f>(D68-(F68/1.159))/D68</f>
        <v>0.48194361481678133</v>
      </c>
      <c r="J68">
        <f t="shared" si="9"/>
        <v>2063.664</v>
      </c>
      <c r="K68" s="2">
        <f t="shared" si="10"/>
        <v>0.44880769230769224</v>
      </c>
      <c r="L68" s="2">
        <f>(D68-(J68/1.159))/D68</f>
        <v>0.5244242384018053</v>
      </c>
    </row>
    <row r="69" spans="1:12" ht="12.75">
      <c r="A69" t="s">
        <v>21</v>
      </c>
      <c r="B69" t="s">
        <v>207</v>
      </c>
      <c r="D69">
        <v>3522</v>
      </c>
      <c r="E69" s="1">
        <v>38961</v>
      </c>
      <c r="F69">
        <v>1781</v>
      </c>
      <c r="G69" s="2">
        <v>0.242</v>
      </c>
      <c r="H69" s="2">
        <f t="shared" si="8"/>
        <v>0.4943214082907439</v>
      </c>
      <c r="I69" s="2">
        <f>(D69-(F69/1.163))/D69</f>
        <v>0.5651946760883438</v>
      </c>
      <c r="J69">
        <f t="shared" si="9"/>
        <v>1565.499</v>
      </c>
      <c r="K69" s="2">
        <f t="shared" si="10"/>
        <v>0.5555085178875638</v>
      </c>
      <c r="L69" s="2">
        <f>(D69-(J69/1.163))/D69</f>
        <v>0.6178061202816543</v>
      </c>
    </row>
    <row r="70" spans="1:12" ht="12.75">
      <c r="A70" t="s">
        <v>21</v>
      </c>
      <c r="B70" t="s">
        <v>208</v>
      </c>
      <c r="D70">
        <v>3432</v>
      </c>
      <c r="E70" s="1">
        <v>38991</v>
      </c>
      <c r="F70">
        <v>2008</v>
      </c>
      <c r="G70" s="2">
        <v>0.201</v>
      </c>
      <c r="H70" s="2">
        <f t="shared" si="8"/>
        <v>0.4149184149184149</v>
      </c>
      <c r="I70" s="2">
        <f>(D70-(F70/1.159))/D70</f>
        <v>0.49518413711683773</v>
      </c>
      <c r="J70">
        <f t="shared" si="9"/>
        <v>1806.196</v>
      </c>
      <c r="K70" s="2">
        <f t="shared" si="10"/>
        <v>0.4737191142191142</v>
      </c>
      <c r="L70" s="2">
        <f>(D70-(J70/1.159))/D70</f>
        <v>0.5459181313365955</v>
      </c>
    </row>
    <row r="71" spans="1:12" ht="12.75">
      <c r="A71" t="s">
        <v>21</v>
      </c>
      <c r="B71" t="s">
        <v>209</v>
      </c>
      <c r="D71">
        <v>3871</v>
      </c>
      <c r="E71" s="1">
        <v>38991</v>
      </c>
      <c r="F71">
        <v>2668</v>
      </c>
      <c r="G71" s="2">
        <v>0.239</v>
      </c>
      <c r="H71" s="2">
        <f t="shared" si="8"/>
        <v>0.31077241022991475</v>
      </c>
      <c r="I71" s="2">
        <f>(D71-(F71/1.159))/D71</f>
        <v>0.4053256343657591</v>
      </c>
      <c r="J71">
        <f t="shared" si="9"/>
        <v>2349.174</v>
      </c>
      <c r="K71" s="2">
        <f t="shared" si="10"/>
        <v>0.39313510720743994</v>
      </c>
      <c r="L71" s="2">
        <f>(D71-(J71/1.159))/D71</f>
        <v>0.47638922105905085</v>
      </c>
    </row>
    <row r="72" spans="1:12" ht="12.75">
      <c r="A72" t="s">
        <v>21</v>
      </c>
      <c r="B72" t="s">
        <v>210</v>
      </c>
      <c r="D72">
        <v>3225</v>
      </c>
      <c r="E72" s="1">
        <v>38991</v>
      </c>
      <c r="F72">
        <v>1771</v>
      </c>
      <c r="G72" s="2">
        <v>0.224</v>
      </c>
      <c r="H72" s="2">
        <f t="shared" si="8"/>
        <v>0.45085271317829456</v>
      </c>
      <c r="I72" s="2">
        <f>(D72-(F72/1.159))/D72</f>
        <v>0.5261887085231187</v>
      </c>
      <c r="J72">
        <f t="shared" si="9"/>
        <v>1572.648</v>
      </c>
      <c r="K72" s="2">
        <f t="shared" si="10"/>
        <v>0.5123572093023256</v>
      </c>
      <c r="L72" s="2">
        <f>(D72-(J72/1.159))/D72</f>
        <v>0.5792555731685295</v>
      </c>
    </row>
    <row r="73" spans="1:12" ht="12.75">
      <c r="A73" t="s">
        <v>21</v>
      </c>
      <c r="B73" t="s">
        <v>211</v>
      </c>
      <c r="D73">
        <v>3640</v>
      </c>
      <c r="E73" s="1">
        <v>38961</v>
      </c>
      <c r="F73">
        <v>2084</v>
      </c>
      <c r="G73" s="2">
        <v>0.185</v>
      </c>
      <c r="H73" s="2">
        <f t="shared" si="8"/>
        <v>0.42747252747252745</v>
      </c>
      <c r="I73" s="2">
        <f>(D73-(F73/1.163))/D73</f>
        <v>0.5077149849290864</v>
      </c>
      <c r="J73">
        <f t="shared" si="9"/>
        <v>1891.23</v>
      </c>
      <c r="K73" s="2">
        <f t="shared" si="10"/>
        <v>0.48043131868131866</v>
      </c>
      <c r="L73" s="2">
        <f>(D73-(J73/1.163))/D73</f>
        <v>0.5532513488231459</v>
      </c>
    </row>
    <row r="74" spans="1:12" ht="12.75">
      <c r="A74" t="s">
        <v>21</v>
      </c>
      <c r="B74" t="s">
        <v>212</v>
      </c>
      <c r="D74">
        <v>3695</v>
      </c>
      <c r="E74" s="1">
        <v>38961</v>
      </c>
      <c r="F74">
        <v>1975</v>
      </c>
      <c r="G74" s="2">
        <v>0.214</v>
      </c>
      <c r="H74" s="2">
        <f t="shared" si="8"/>
        <v>0.4654939106901218</v>
      </c>
      <c r="I74" s="2">
        <f>(D74-(F74/1.163))/D74</f>
        <v>0.5404074898453326</v>
      </c>
      <c r="J74">
        <f t="shared" si="9"/>
        <v>1763.675</v>
      </c>
      <c r="K74" s="2">
        <f t="shared" si="10"/>
        <v>0.5226860622462788</v>
      </c>
      <c r="L74" s="2">
        <f>(D74-(J74/1.163))/D74</f>
        <v>0.589583888431882</v>
      </c>
    </row>
    <row r="75" spans="1:12" ht="12.75">
      <c r="A75" t="s">
        <v>21</v>
      </c>
      <c r="B75" t="s">
        <v>213</v>
      </c>
      <c r="D75">
        <v>3312</v>
      </c>
      <c r="E75" s="1">
        <v>38961</v>
      </c>
      <c r="F75">
        <v>1771</v>
      </c>
      <c r="G75" s="2">
        <v>0.289</v>
      </c>
      <c r="H75" s="2">
        <f t="shared" si="8"/>
        <v>0.4652777777777778</v>
      </c>
      <c r="I75" s="2">
        <f>(D75-(F75/1.163))/D75</f>
        <v>0.5402216489920703</v>
      </c>
      <c r="J75">
        <f t="shared" si="9"/>
        <v>1515.0905</v>
      </c>
      <c r="K75" s="2">
        <f t="shared" si="10"/>
        <v>0.5425451388888889</v>
      </c>
      <c r="L75" s="2">
        <f>(D75-(J75/1.163))/D75</f>
        <v>0.6066596207127162</v>
      </c>
    </row>
    <row r="76" spans="1:12" ht="12.75">
      <c r="A76" t="s">
        <v>21</v>
      </c>
      <c r="B76" t="s">
        <v>214</v>
      </c>
      <c r="D76">
        <v>3610</v>
      </c>
      <c r="E76" s="1">
        <v>38961</v>
      </c>
      <c r="F76">
        <v>1749</v>
      </c>
      <c r="G76" s="2">
        <v>0.259</v>
      </c>
      <c r="H76" s="2">
        <f t="shared" si="8"/>
        <v>0.5155124653739612</v>
      </c>
      <c r="I76" s="2">
        <f>(D76-(F76/1.163))/D76</f>
        <v>0.5834157053946356</v>
      </c>
      <c r="J76">
        <f t="shared" si="9"/>
        <v>1522.5045</v>
      </c>
      <c r="K76" s="2">
        <f t="shared" si="10"/>
        <v>0.5782536011080333</v>
      </c>
      <c r="L76" s="2">
        <f>(D76-(J76/1.163))/D76</f>
        <v>0.6373633715460304</v>
      </c>
    </row>
    <row r="77" spans="1:12" ht="12.75">
      <c r="A77" t="s">
        <v>21</v>
      </c>
      <c r="B77" t="s">
        <v>215</v>
      </c>
      <c r="D77">
        <v>3930</v>
      </c>
      <c r="E77" s="1">
        <v>38991</v>
      </c>
      <c r="F77">
        <v>2181</v>
      </c>
      <c r="G77" s="2">
        <v>0.17</v>
      </c>
      <c r="H77" s="2">
        <f t="shared" si="8"/>
        <v>0.4450381679389313</v>
      </c>
      <c r="I77" s="2">
        <f>(D77-(F77/1.159))/D77</f>
        <v>0.5211718446410106</v>
      </c>
      <c r="J77">
        <f t="shared" si="9"/>
        <v>1995.615</v>
      </c>
      <c r="K77" s="2">
        <f t="shared" si="10"/>
        <v>0.49220992366412214</v>
      </c>
      <c r="L77" s="2">
        <f>(D77-(J77/1.159))/D77</f>
        <v>0.5618722378465247</v>
      </c>
    </row>
    <row r="78" spans="1:12" ht="12.75">
      <c r="A78" t="s">
        <v>21</v>
      </c>
      <c r="B78" t="s">
        <v>216</v>
      </c>
      <c r="D78">
        <v>3638</v>
      </c>
      <c r="E78" s="1">
        <v>38961</v>
      </c>
      <c r="F78">
        <v>2026</v>
      </c>
      <c r="G78" s="2">
        <v>0.258</v>
      </c>
      <c r="H78" s="2">
        <f t="shared" si="8"/>
        <v>0.44310060472787244</v>
      </c>
      <c r="I78" s="2">
        <f>(D78-(F78/1.163))/D78</f>
        <v>0.5211527125777063</v>
      </c>
      <c r="J78">
        <f t="shared" si="9"/>
        <v>1764.646</v>
      </c>
      <c r="K78" s="2">
        <f t="shared" si="10"/>
        <v>0.5149406267179769</v>
      </c>
      <c r="L78" s="2">
        <f>(D78-(J78/1.163))/D78</f>
        <v>0.5829240126551822</v>
      </c>
    </row>
    <row r="79" spans="1:12" ht="12.75">
      <c r="A79" t="s">
        <v>21</v>
      </c>
      <c r="B79" t="s">
        <v>217</v>
      </c>
      <c r="D79">
        <v>4029</v>
      </c>
      <c r="E79" s="1">
        <v>38961</v>
      </c>
      <c r="F79">
        <v>2013</v>
      </c>
      <c r="G79" s="2">
        <v>0.165</v>
      </c>
      <c r="H79" s="2">
        <f t="shared" si="8"/>
        <v>0.5003723008190618</v>
      </c>
      <c r="I79" s="2">
        <f>(D79-(F79/1.163))/D79</f>
        <v>0.5703975071531056</v>
      </c>
      <c r="J79">
        <f t="shared" si="9"/>
        <v>1846.9275</v>
      </c>
      <c r="K79" s="2">
        <f t="shared" si="10"/>
        <v>0.5415915860014893</v>
      </c>
      <c r="L79" s="2">
        <f>(D79-(J79/1.163))/D79</f>
        <v>0.6058397128129743</v>
      </c>
    </row>
    <row r="80" spans="1:12" ht="12.75">
      <c r="A80" t="s">
        <v>21</v>
      </c>
      <c r="B80" t="s">
        <v>218</v>
      </c>
      <c r="D80">
        <v>5213</v>
      </c>
      <c r="E80" s="1">
        <v>38961</v>
      </c>
      <c r="F80">
        <v>3036</v>
      </c>
      <c r="G80" s="2">
        <v>0.222</v>
      </c>
      <c r="H80" s="2">
        <f t="shared" si="8"/>
        <v>0.41760982159984655</v>
      </c>
      <c r="I80" s="2">
        <f>(D80-(F80/1.163))/D80</f>
        <v>0.4992345843506849</v>
      </c>
      <c r="J80">
        <f t="shared" si="9"/>
        <v>2699.004</v>
      </c>
      <c r="K80" s="2">
        <f t="shared" si="10"/>
        <v>0.4822551314022636</v>
      </c>
      <c r="L80" s="2">
        <f>(D80-(J80/1.163))/D80</f>
        <v>0.5548195454877589</v>
      </c>
    </row>
    <row r="81" spans="1:12" ht="12.75">
      <c r="A81" t="s">
        <v>21</v>
      </c>
      <c r="B81" t="s">
        <v>219</v>
      </c>
      <c r="D81">
        <v>4108</v>
      </c>
      <c r="E81" s="1">
        <v>38961</v>
      </c>
      <c r="F81">
        <v>2549</v>
      </c>
      <c r="G81" s="2">
        <v>0.211</v>
      </c>
      <c r="H81" s="2">
        <f t="shared" si="8"/>
        <v>0.3795034079844206</v>
      </c>
      <c r="I81" s="2">
        <f>(D81-(F81/1.163))/D81</f>
        <v>0.46646896645264024</v>
      </c>
      <c r="J81">
        <f t="shared" si="9"/>
        <v>2280.0805</v>
      </c>
      <c r="K81" s="2">
        <f t="shared" si="10"/>
        <v>0.44496579844206424</v>
      </c>
      <c r="L81" s="2">
        <f>(D81-(J81/1.163))/D81</f>
        <v>0.5227564904918868</v>
      </c>
    </row>
    <row r="82" spans="1:12" ht="12.75">
      <c r="A82" t="s">
        <v>21</v>
      </c>
      <c r="B82" t="s">
        <v>220</v>
      </c>
      <c r="D82">
        <v>4409</v>
      </c>
      <c r="E82" s="1">
        <v>38991</v>
      </c>
      <c r="F82">
        <v>2510</v>
      </c>
      <c r="G82" s="2">
        <v>0.153</v>
      </c>
      <c r="H82" s="2">
        <f t="shared" si="8"/>
        <v>0.43070991154456795</v>
      </c>
      <c r="I82" s="2">
        <f>(D82-(F82/1.159))/D82</f>
        <v>0.5088092420574357</v>
      </c>
      <c r="J82">
        <f t="shared" si="9"/>
        <v>2317.985</v>
      </c>
      <c r="K82" s="2">
        <f t="shared" si="10"/>
        <v>0.47426060331140846</v>
      </c>
      <c r="L82" s="2">
        <f>(D82-(J82/1.159))/D82</f>
        <v>0.5463853350400418</v>
      </c>
    </row>
    <row r="83" spans="1:12" ht="12.75">
      <c r="A83" t="s">
        <v>21</v>
      </c>
      <c r="B83" t="s">
        <v>221</v>
      </c>
      <c r="D83">
        <v>3457</v>
      </c>
      <c r="E83" s="1">
        <v>38961</v>
      </c>
      <c r="F83">
        <v>1861</v>
      </c>
      <c r="G83" s="2">
        <v>0.223</v>
      </c>
      <c r="H83" s="2">
        <f t="shared" si="8"/>
        <v>0.46167196991611226</v>
      </c>
      <c r="I83" s="2">
        <f>(D83-(F83/1.163))/D83</f>
        <v>0.5371212123096408</v>
      </c>
      <c r="J83">
        <f t="shared" si="9"/>
        <v>1653.4985</v>
      </c>
      <c r="K83" s="2">
        <f t="shared" si="10"/>
        <v>0.5216955452704658</v>
      </c>
      <c r="L83" s="2">
        <f>(D83-(J83/1.163))/D83</f>
        <v>0.5887321971371159</v>
      </c>
    </row>
    <row r="84" spans="1:12" ht="12.75">
      <c r="A84" t="s">
        <v>21</v>
      </c>
      <c r="B84" t="s">
        <v>222</v>
      </c>
      <c r="D84">
        <v>4016</v>
      </c>
      <c r="E84" s="1">
        <v>38991</v>
      </c>
      <c r="F84">
        <v>2306</v>
      </c>
      <c r="G84" s="2">
        <v>0.171</v>
      </c>
      <c r="H84" s="2">
        <f t="shared" si="8"/>
        <v>0.425796812749004</v>
      </c>
      <c r="I84" s="2">
        <f>(D84-(F84/1.159))/D84</f>
        <v>0.5045701576781743</v>
      </c>
      <c r="J84">
        <f t="shared" si="9"/>
        <v>2108.837</v>
      </c>
      <c r="K84" s="2">
        <f t="shared" si="10"/>
        <v>0.4748911852589641</v>
      </c>
      <c r="L84" s="2">
        <f>(D84-(J84/1.159))/D84</f>
        <v>0.5469294091966904</v>
      </c>
    </row>
    <row r="85" spans="1:12" ht="12.75">
      <c r="A85" t="s">
        <v>21</v>
      </c>
      <c r="B85" t="s">
        <v>223</v>
      </c>
      <c r="D85">
        <v>3698</v>
      </c>
      <c r="E85" s="1">
        <v>38991</v>
      </c>
      <c r="F85">
        <v>2192</v>
      </c>
      <c r="G85" s="2">
        <v>0.34</v>
      </c>
      <c r="H85" s="2">
        <f t="shared" si="8"/>
        <v>0.40724716062736616</v>
      </c>
      <c r="I85" s="2">
        <f>(D85-(F85/1.159))/D85</f>
        <v>0.48856528095544965</v>
      </c>
      <c r="J85">
        <f t="shared" si="9"/>
        <v>1819.36</v>
      </c>
      <c r="K85" s="2">
        <f t="shared" si="10"/>
        <v>0.508015143320714</v>
      </c>
      <c r="L85" s="2">
        <f>(D85-(J85/1.159))/D85</f>
        <v>0.5755091831930231</v>
      </c>
    </row>
    <row r="86" spans="1:12" ht="12.75">
      <c r="A86" t="s">
        <v>21</v>
      </c>
      <c r="B86" t="s">
        <v>224</v>
      </c>
      <c r="D86">
        <v>3904</v>
      </c>
      <c r="E86" s="1">
        <v>38961</v>
      </c>
      <c r="F86">
        <v>1946</v>
      </c>
      <c r="G86" s="2">
        <v>0.239</v>
      </c>
      <c r="H86" s="2">
        <f t="shared" si="8"/>
        <v>0.5015368852459017</v>
      </c>
      <c r="I86" s="2">
        <f>(D86-(F86/1.163))/D86</f>
        <v>0.5713988695149627</v>
      </c>
      <c r="J86">
        <f t="shared" si="9"/>
        <v>1713.4530000000002</v>
      </c>
      <c r="K86" s="2">
        <f t="shared" si="10"/>
        <v>0.5611032274590163</v>
      </c>
      <c r="L86" s="2">
        <f>(D86-(J86/1.163))/D86</f>
        <v>0.6226167046079246</v>
      </c>
    </row>
    <row r="87" spans="1:12" ht="12.75">
      <c r="A87" t="s">
        <v>21</v>
      </c>
      <c r="B87" t="s">
        <v>225</v>
      </c>
      <c r="D87">
        <v>3392</v>
      </c>
      <c r="E87" s="1">
        <v>38991</v>
      </c>
      <c r="F87">
        <v>1886</v>
      </c>
      <c r="G87" s="2">
        <v>0.217</v>
      </c>
      <c r="H87" s="2">
        <f t="shared" si="8"/>
        <v>0.44398584905660377</v>
      </c>
      <c r="I87" s="2">
        <f>(D87-(F87/1.159))/D87</f>
        <v>0.5202638904716167</v>
      </c>
      <c r="J87">
        <f t="shared" si="9"/>
        <v>1681.369</v>
      </c>
      <c r="K87" s="2">
        <f t="shared" si="10"/>
        <v>0.5043133844339623</v>
      </c>
      <c r="L87" s="2">
        <f>(D87-(J87/1.159))/D87</f>
        <v>0.5723152583554463</v>
      </c>
    </row>
    <row r="88" spans="1:12" ht="12.75">
      <c r="A88" t="s">
        <v>21</v>
      </c>
      <c r="B88" t="s">
        <v>226</v>
      </c>
      <c r="D88">
        <v>4968</v>
      </c>
      <c r="E88" s="1">
        <v>38991</v>
      </c>
      <c r="F88">
        <v>3650</v>
      </c>
      <c r="G88" s="2">
        <v>0.178</v>
      </c>
      <c r="H88" s="2">
        <f t="shared" si="8"/>
        <v>0.26529790660225444</v>
      </c>
      <c r="I88" s="2">
        <f>(D88-(F88/1.159))/D88</f>
        <v>0.36608965194327386</v>
      </c>
      <c r="J88">
        <f t="shared" si="9"/>
        <v>3325.15</v>
      </c>
      <c r="K88" s="2">
        <f t="shared" si="10"/>
        <v>0.3306863929146538</v>
      </c>
      <c r="L88" s="2">
        <f>(D88-(J88/1.159))/D88</f>
        <v>0.42250767292032254</v>
      </c>
    </row>
    <row r="89" spans="1:12" ht="12.75">
      <c r="A89" t="s">
        <v>21</v>
      </c>
      <c r="B89" t="s">
        <v>227</v>
      </c>
      <c r="D89">
        <v>3416</v>
      </c>
      <c r="E89" s="1">
        <v>38961</v>
      </c>
      <c r="F89">
        <v>1588</v>
      </c>
      <c r="G89" s="2">
        <v>0.243</v>
      </c>
      <c r="H89" s="2">
        <f t="shared" si="8"/>
        <v>0.5351288056206089</v>
      </c>
      <c r="I89" s="2">
        <f>(D89-(F89/1.163))/D89</f>
        <v>0.6002827219437737</v>
      </c>
      <c r="J89">
        <f t="shared" si="9"/>
        <v>1395.058</v>
      </c>
      <c r="K89" s="2">
        <f t="shared" si="10"/>
        <v>0.5916106557377049</v>
      </c>
      <c r="L89" s="2">
        <f>(D89-(J89/1.163))/D89</f>
        <v>0.6488483712276052</v>
      </c>
    </row>
    <row r="90" spans="1:12" ht="12.75">
      <c r="A90" t="s">
        <v>21</v>
      </c>
      <c r="B90" t="s">
        <v>231</v>
      </c>
      <c r="D90">
        <v>3200</v>
      </c>
      <c r="E90" s="1">
        <v>38991</v>
      </c>
      <c r="F90">
        <v>1445</v>
      </c>
      <c r="G90" s="2">
        <v>0.405</v>
      </c>
      <c r="H90" s="2">
        <f t="shared" si="8"/>
        <v>0.5484375</v>
      </c>
      <c r="I90" s="2">
        <f>(D90-(F90/1.159))/D90</f>
        <v>0.6103861087144089</v>
      </c>
      <c r="J90">
        <f t="shared" si="9"/>
        <v>1152.3875</v>
      </c>
      <c r="K90" s="2">
        <f t="shared" si="10"/>
        <v>0.63987890625</v>
      </c>
      <c r="L90" s="2">
        <f>(D90-(J90/1.159))/D90</f>
        <v>0.6892829216997411</v>
      </c>
    </row>
    <row r="91" spans="1:12" ht="12.75">
      <c r="A91" t="s">
        <v>21</v>
      </c>
      <c r="B91" t="s">
        <v>228</v>
      </c>
      <c r="D91">
        <v>4146</v>
      </c>
      <c r="E91" s="1">
        <v>38961</v>
      </c>
      <c r="F91">
        <v>2072</v>
      </c>
      <c r="G91" s="2">
        <v>0.194</v>
      </c>
      <c r="H91" s="2">
        <f t="shared" si="8"/>
        <v>0.5002411963338157</v>
      </c>
      <c r="I91" s="2">
        <f>(D91-(F91/1.163))/D91</f>
        <v>0.5702847775871158</v>
      </c>
      <c r="J91">
        <f t="shared" si="9"/>
        <v>1871.016</v>
      </c>
      <c r="K91" s="2">
        <f t="shared" si="10"/>
        <v>0.5487178002894356</v>
      </c>
      <c r="L91" s="2">
        <f>(D91-(J91/1.163))/D91</f>
        <v>0.6119671541611656</v>
      </c>
    </row>
    <row r="92" spans="1:12" ht="12.75">
      <c r="A92" t="s">
        <v>21</v>
      </c>
      <c r="B92" t="s">
        <v>232</v>
      </c>
      <c r="D92">
        <v>3094</v>
      </c>
      <c r="E92" s="1">
        <v>38961</v>
      </c>
      <c r="F92">
        <v>1514</v>
      </c>
      <c r="G92" s="2">
        <v>0.217</v>
      </c>
      <c r="H92" s="2">
        <f aca="true" t="shared" si="11" ref="H92:H121">(D92-F92)/D92</f>
        <v>0.5106658047834518</v>
      </c>
      <c r="I92" s="2">
        <f>(D92-(F92/1.163))/D92</f>
        <v>0.5792483274148339</v>
      </c>
      <c r="J92">
        <f aca="true" t="shared" si="12" ref="J92:J121">F92*(1-(G92/2))</f>
        <v>1349.731</v>
      </c>
      <c r="K92" s="2">
        <f aca="true" t="shared" si="13" ref="K92:K121">(D92-J92)/D92</f>
        <v>0.5637585649644473</v>
      </c>
      <c r="L92" s="2">
        <f>(D92-(J92/1.163))/D92</f>
        <v>0.6248998838903245</v>
      </c>
    </row>
    <row r="93" spans="1:12" ht="12.75">
      <c r="A93" t="s">
        <v>21</v>
      </c>
      <c r="B93" t="s">
        <v>229</v>
      </c>
      <c r="D93">
        <v>3977</v>
      </c>
      <c r="E93" s="1">
        <v>38961</v>
      </c>
      <c r="F93">
        <v>2081</v>
      </c>
      <c r="G93" s="2">
        <v>0.356</v>
      </c>
      <c r="H93" s="2">
        <f t="shared" si="11"/>
        <v>0.4767412622579834</v>
      </c>
      <c r="I93" s="2">
        <f>(D93-(F93/1.163))/D93</f>
        <v>0.5500784714170107</v>
      </c>
      <c r="J93">
        <f t="shared" si="12"/>
        <v>1710.582</v>
      </c>
      <c r="K93" s="2">
        <f t="shared" si="13"/>
        <v>0.5698813175760623</v>
      </c>
      <c r="L93" s="2">
        <f>(D93-(J93/1.163))/D93</f>
        <v>0.6301645035047827</v>
      </c>
    </row>
    <row r="94" spans="1:12" ht="12.75">
      <c r="A94" t="s">
        <v>21</v>
      </c>
      <c r="B94" t="s">
        <v>230</v>
      </c>
      <c r="D94">
        <v>4156</v>
      </c>
      <c r="E94" s="1">
        <v>38991</v>
      </c>
      <c r="F94">
        <v>2609</v>
      </c>
      <c r="G94" s="2">
        <v>0.239</v>
      </c>
      <c r="H94" s="2">
        <f t="shared" si="11"/>
        <v>0.37223291626564003</v>
      </c>
      <c r="I94" s="2">
        <f>(D94-(F94/1.159))/D94</f>
        <v>0.45835454380124246</v>
      </c>
      <c r="J94">
        <f t="shared" si="12"/>
        <v>2297.2245000000003</v>
      </c>
      <c r="K94" s="2">
        <f t="shared" si="13"/>
        <v>0.447251082771896</v>
      </c>
      <c r="L94" s="2">
        <f>(D94-(J94/1.159))/D94</f>
        <v>0.523081175816994</v>
      </c>
    </row>
    <row r="95" spans="1:12" ht="12.75">
      <c r="A95" t="s">
        <v>9</v>
      </c>
      <c r="B95" t="s">
        <v>9</v>
      </c>
      <c r="D95">
        <v>2566</v>
      </c>
      <c r="E95" s="1">
        <v>38991</v>
      </c>
      <c r="F95">
        <v>1861</v>
      </c>
      <c r="G95" s="2">
        <v>0.286</v>
      </c>
      <c r="H95" s="2">
        <f t="shared" si="11"/>
        <v>0.27474668745128605</v>
      </c>
      <c r="I95" s="2">
        <f>(D95-(F95/1.159))/D95</f>
        <v>0.37424218071724424</v>
      </c>
      <c r="J95">
        <f t="shared" si="12"/>
        <v>1594.877</v>
      </c>
      <c r="K95" s="2">
        <f t="shared" si="13"/>
        <v>0.37845791114575217</v>
      </c>
      <c r="L95" s="2">
        <f>(D95-(J95/1.159))/D95</f>
        <v>0.46372554887467826</v>
      </c>
    </row>
    <row r="96" spans="1:12" ht="12.75">
      <c r="A96" t="s">
        <v>9</v>
      </c>
      <c r="D96">
        <v>2108</v>
      </c>
      <c r="E96" s="1">
        <v>38961</v>
      </c>
      <c r="F96">
        <v>1661</v>
      </c>
      <c r="G96" s="2">
        <v>0.287</v>
      </c>
      <c r="H96" s="2">
        <f t="shared" si="11"/>
        <v>0.2120493358633776</v>
      </c>
      <c r="I96" s="2">
        <f>(D96-(F96/1.163))/D96</f>
        <v>0.32248438165380705</v>
      </c>
      <c r="J96">
        <f t="shared" si="12"/>
        <v>1422.6465</v>
      </c>
      <c r="K96" s="2">
        <f t="shared" si="13"/>
        <v>0.32512025616698287</v>
      </c>
      <c r="L96" s="2">
        <f>(D96-(J96/1.163))/D96</f>
        <v>0.41970787288648576</v>
      </c>
    </row>
    <row r="97" spans="1:12" ht="12.75">
      <c r="A97" t="s">
        <v>77</v>
      </c>
      <c r="B97" t="s">
        <v>77</v>
      </c>
      <c r="D97">
        <v>1907</v>
      </c>
      <c r="E97" s="1">
        <v>38991</v>
      </c>
      <c r="F97">
        <v>1488</v>
      </c>
      <c r="G97" s="2">
        <v>0.226</v>
      </c>
      <c r="H97" s="2">
        <f t="shared" si="11"/>
        <v>0.21971683272155218</v>
      </c>
      <c r="I97" s="2">
        <f>(D97-(F97/1.159))/D97</f>
        <v>0.32676171934560155</v>
      </c>
      <c r="J97">
        <f t="shared" si="12"/>
        <v>1319.856</v>
      </c>
      <c r="K97" s="2">
        <f t="shared" si="13"/>
        <v>0.3078888306240168</v>
      </c>
      <c r="L97" s="2">
        <f>(D97-(J97/1.159))/D97</f>
        <v>0.4028376450595486</v>
      </c>
    </row>
    <row r="98" spans="1:12" ht="12.75">
      <c r="A98" t="s">
        <v>77</v>
      </c>
      <c r="D98">
        <v>1368</v>
      </c>
      <c r="E98" s="1">
        <v>38991</v>
      </c>
      <c r="F98">
        <v>1318</v>
      </c>
      <c r="G98" s="2">
        <v>0.238</v>
      </c>
      <c r="H98" s="2">
        <f t="shared" si="11"/>
        <v>0.03654970760233918</v>
      </c>
      <c r="I98" s="2">
        <f>(D98-(F98/1.159))/D98</f>
        <v>0.16872278481651354</v>
      </c>
      <c r="J98">
        <f t="shared" si="12"/>
        <v>1161.158</v>
      </c>
      <c r="K98" s="2">
        <f t="shared" si="13"/>
        <v>0.1512002923976609</v>
      </c>
      <c r="L98" s="2">
        <f>(D98-(J98/1.159))/D98</f>
        <v>0.2676447734233485</v>
      </c>
    </row>
    <row r="99" spans="1:12" ht="12.75">
      <c r="A99" t="s">
        <v>39</v>
      </c>
      <c r="B99" t="s">
        <v>39</v>
      </c>
      <c r="D99">
        <v>3535</v>
      </c>
      <c r="E99" s="1">
        <v>38961</v>
      </c>
      <c r="F99">
        <v>2198</v>
      </c>
      <c r="G99" s="2">
        <v>0.289</v>
      </c>
      <c r="H99" s="2">
        <f t="shared" si="11"/>
        <v>0.3782178217821782</v>
      </c>
      <c r="I99" s="2">
        <f>(D99-(F99/1.163))/D99</f>
        <v>0.46536356129164075</v>
      </c>
      <c r="J99">
        <f t="shared" si="12"/>
        <v>1880.3890000000001</v>
      </c>
      <c r="K99" s="2">
        <f t="shared" si="13"/>
        <v>0.4680653465346534</v>
      </c>
      <c r="L99" s="2">
        <f>(D99-(J99/1.163))/D99</f>
        <v>0.5426185266849987</v>
      </c>
    </row>
    <row r="100" spans="1:12" ht="12.75">
      <c r="A100" t="s">
        <v>39</v>
      </c>
      <c r="D100">
        <v>2559</v>
      </c>
      <c r="E100" s="1">
        <v>38961</v>
      </c>
      <c r="F100">
        <v>1474</v>
      </c>
      <c r="G100" s="2">
        <v>0.248</v>
      </c>
      <c r="H100" s="2">
        <f t="shared" si="11"/>
        <v>0.4239937475576397</v>
      </c>
      <c r="I100" s="2">
        <f>(D100-(F100/1.163))/D100</f>
        <v>0.5047237726204985</v>
      </c>
      <c r="J100">
        <f t="shared" si="12"/>
        <v>1291.224</v>
      </c>
      <c r="K100" s="2">
        <f t="shared" si="13"/>
        <v>0.4954185228604924</v>
      </c>
      <c r="L100" s="2">
        <f>(D100-(J100/1.163))/D100</f>
        <v>0.5661380248155566</v>
      </c>
    </row>
    <row r="101" spans="1:12" ht="12.75">
      <c r="A101" t="s">
        <v>39</v>
      </c>
      <c r="B101" t="s">
        <v>136</v>
      </c>
      <c r="D101">
        <v>1838</v>
      </c>
      <c r="E101" s="1">
        <v>38991</v>
      </c>
      <c r="F101">
        <v>1206</v>
      </c>
      <c r="G101" s="2">
        <v>0.282</v>
      </c>
      <c r="H101" s="2">
        <f t="shared" si="11"/>
        <v>0.3438520130576714</v>
      </c>
      <c r="I101" s="2">
        <f aca="true" t="shared" si="14" ref="I101:I106">(D101-(F101/1.159))/D101</f>
        <v>0.4338671380998027</v>
      </c>
      <c r="J101">
        <f t="shared" si="12"/>
        <v>1035.954</v>
      </c>
      <c r="K101" s="2">
        <f t="shared" si="13"/>
        <v>0.4363688792165397</v>
      </c>
      <c r="L101" s="2">
        <f aca="true" t="shared" si="15" ref="L101:L106">(D101-(J101/1.159))/D101</f>
        <v>0.5136918716277306</v>
      </c>
    </row>
    <row r="102" spans="1:12" ht="12.75">
      <c r="A102" t="s">
        <v>39</v>
      </c>
      <c r="B102" t="s">
        <v>137</v>
      </c>
      <c r="D102">
        <v>2334</v>
      </c>
      <c r="E102" s="1">
        <v>38991</v>
      </c>
      <c r="F102">
        <v>1214</v>
      </c>
      <c r="G102" s="2">
        <v>0.249</v>
      </c>
      <c r="H102" s="2">
        <f t="shared" si="11"/>
        <v>0.47986289631533846</v>
      </c>
      <c r="I102" s="2">
        <f t="shared" si="14"/>
        <v>0.5512190649830357</v>
      </c>
      <c r="J102">
        <f t="shared" si="12"/>
        <v>1062.857</v>
      </c>
      <c r="K102" s="2">
        <f t="shared" si="13"/>
        <v>0.5446199657240789</v>
      </c>
      <c r="L102" s="2">
        <f t="shared" si="15"/>
        <v>0.607092291392648</v>
      </c>
    </row>
    <row r="103" spans="1:12" ht="12.75">
      <c r="A103" t="s">
        <v>39</v>
      </c>
      <c r="B103" t="s">
        <v>138</v>
      </c>
      <c r="D103">
        <v>2408</v>
      </c>
      <c r="E103" s="1">
        <v>38991</v>
      </c>
      <c r="F103">
        <v>1651</v>
      </c>
      <c r="G103" s="2">
        <v>0.255</v>
      </c>
      <c r="H103" s="2">
        <f t="shared" si="11"/>
        <v>0.3143687707641196</v>
      </c>
      <c r="I103" s="2">
        <f t="shared" si="14"/>
        <v>0.4084286201588608</v>
      </c>
      <c r="J103">
        <f t="shared" si="12"/>
        <v>1440.4975000000002</v>
      </c>
      <c r="K103" s="2">
        <f t="shared" si="13"/>
        <v>0.40178675249169427</v>
      </c>
      <c r="L103" s="2">
        <f t="shared" si="15"/>
        <v>0.48385397108860595</v>
      </c>
    </row>
    <row r="104" spans="1:12" ht="12.75">
      <c r="A104" t="s">
        <v>39</v>
      </c>
      <c r="B104" t="s">
        <v>139</v>
      </c>
      <c r="D104">
        <v>2985</v>
      </c>
      <c r="E104" s="1">
        <v>38991</v>
      </c>
      <c r="F104">
        <v>1742</v>
      </c>
      <c r="G104" s="2">
        <v>0.167</v>
      </c>
      <c r="H104" s="2">
        <f t="shared" si="11"/>
        <v>0.41641541038525964</v>
      </c>
      <c r="I104" s="2">
        <f t="shared" si="14"/>
        <v>0.4964757639217081</v>
      </c>
      <c r="J104">
        <f t="shared" si="12"/>
        <v>1596.543</v>
      </c>
      <c r="K104" s="2">
        <f t="shared" si="13"/>
        <v>0.4651447236180905</v>
      </c>
      <c r="L104" s="2">
        <f t="shared" si="15"/>
        <v>0.5385200376342455</v>
      </c>
    </row>
    <row r="105" spans="1:12" ht="12.75">
      <c r="A105" t="s">
        <v>39</v>
      </c>
      <c r="B105" t="s">
        <v>140</v>
      </c>
      <c r="D105">
        <v>2356</v>
      </c>
      <c r="E105" s="1">
        <v>38991</v>
      </c>
      <c r="F105">
        <v>1397</v>
      </c>
      <c r="G105" s="2">
        <v>0.236</v>
      </c>
      <c r="H105" s="2">
        <f t="shared" si="11"/>
        <v>0.40704584040747027</v>
      </c>
      <c r="I105" s="2">
        <f t="shared" si="14"/>
        <v>0.488391579298939</v>
      </c>
      <c r="J105">
        <f t="shared" si="12"/>
        <v>1232.154</v>
      </c>
      <c r="K105" s="2">
        <f t="shared" si="13"/>
        <v>0.4770144312393888</v>
      </c>
      <c r="L105" s="2">
        <f t="shared" si="15"/>
        <v>0.5487613729416642</v>
      </c>
    </row>
    <row r="106" spans="1:12" ht="12.75">
      <c r="A106" t="s">
        <v>39</v>
      </c>
      <c r="B106" t="s">
        <v>141</v>
      </c>
      <c r="D106">
        <v>2676</v>
      </c>
      <c r="E106" s="1">
        <v>38991</v>
      </c>
      <c r="F106">
        <v>1366</v>
      </c>
      <c r="G106" s="2">
        <v>0.202</v>
      </c>
      <c r="H106" s="2">
        <f t="shared" si="11"/>
        <v>0.48953662182361735</v>
      </c>
      <c r="I106" s="2">
        <f t="shared" si="14"/>
        <v>0.5595656788814646</v>
      </c>
      <c r="J106">
        <f t="shared" si="12"/>
        <v>1228.034</v>
      </c>
      <c r="K106" s="2">
        <f t="shared" si="13"/>
        <v>0.541093423019432</v>
      </c>
      <c r="L106" s="2">
        <f t="shared" si="15"/>
        <v>0.6040495453144366</v>
      </c>
    </row>
    <row r="107" spans="1:12" ht="12.75">
      <c r="A107" t="s">
        <v>7</v>
      </c>
      <c r="D107">
        <v>2787</v>
      </c>
      <c r="E107" s="1">
        <v>38961</v>
      </c>
      <c r="F107">
        <v>1979</v>
      </c>
      <c r="G107" s="2">
        <v>0.252</v>
      </c>
      <c r="H107" s="2">
        <f t="shared" si="11"/>
        <v>0.28991747398636525</v>
      </c>
      <c r="I107" s="2">
        <f>(D107-(F107/1.163))/D107</f>
        <v>0.38943892862112234</v>
      </c>
      <c r="J107">
        <f t="shared" si="12"/>
        <v>1729.646</v>
      </c>
      <c r="K107" s="2">
        <f t="shared" si="13"/>
        <v>0.37938787226408327</v>
      </c>
      <c r="L107" s="2">
        <f>(D107-(J107/1.163))/D107</f>
        <v>0.46636962361486095</v>
      </c>
    </row>
    <row r="108" spans="1:12" ht="12.75">
      <c r="A108" t="s">
        <v>7</v>
      </c>
      <c r="B108" t="s">
        <v>47</v>
      </c>
      <c r="D108">
        <v>3161</v>
      </c>
      <c r="E108" s="1">
        <v>38961</v>
      </c>
      <c r="F108">
        <v>2293</v>
      </c>
      <c r="G108" s="2">
        <v>0.263</v>
      </c>
      <c r="H108" s="2">
        <f t="shared" si="11"/>
        <v>0.274596646630813</v>
      </c>
      <c r="I108" s="2">
        <f>(D108-(F108/1.163))/D108</f>
        <v>0.37626538833259937</v>
      </c>
      <c r="J108">
        <f t="shared" si="12"/>
        <v>1991.4705000000001</v>
      </c>
      <c r="K108" s="2">
        <f t="shared" si="13"/>
        <v>0.36998718759886107</v>
      </c>
      <c r="L108" s="2">
        <f>(D108-(J108/1.163))/D108</f>
        <v>0.4582864897668625</v>
      </c>
    </row>
    <row r="109" spans="1:12" ht="12.75">
      <c r="A109" t="s">
        <v>7</v>
      </c>
      <c r="B109" t="s">
        <v>171</v>
      </c>
      <c r="D109">
        <v>2452</v>
      </c>
      <c r="E109" s="1">
        <v>38991</v>
      </c>
      <c r="F109">
        <v>1659</v>
      </c>
      <c r="G109" s="2">
        <v>0.239</v>
      </c>
      <c r="H109" s="2">
        <f t="shared" si="11"/>
        <v>0.3234094616639478</v>
      </c>
      <c r="I109" s="2">
        <f aca="true" t="shared" si="16" ref="I109:I115">(D109-(F109/1.159))/D109</f>
        <v>0.41622904371350117</v>
      </c>
      <c r="J109">
        <f t="shared" si="12"/>
        <v>1460.7495000000001</v>
      </c>
      <c r="K109" s="2">
        <f t="shared" si="13"/>
        <v>0.404262030995106</v>
      </c>
      <c r="L109" s="2">
        <f aca="true" t="shared" si="17" ref="L109:L115">(D109-(J109/1.159))/D109</f>
        <v>0.4859896729897377</v>
      </c>
    </row>
    <row r="110" spans="1:12" ht="12.75">
      <c r="A110" t="s">
        <v>7</v>
      </c>
      <c r="B110" t="s">
        <v>172</v>
      </c>
      <c r="D110">
        <v>3499</v>
      </c>
      <c r="E110" s="1">
        <v>38991</v>
      </c>
      <c r="F110">
        <v>2433</v>
      </c>
      <c r="G110" s="2">
        <v>0.202</v>
      </c>
      <c r="H110" s="2">
        <f t="shared" si="11"/>
        <v>0.3046584738496713</v>
      </c>
      <c r="I110" s="2">
        <f t="shared" si="16"/>
        <v>0.40005045198418576</v>
      </c>
      <c r="J110">
        <f t="shared" si="12"/>
        <v>2187.267</v>
      </c>
      <c r="K110" s="2">
        <f t="shared" si="13"/>
        <v>0.37488796799085455</v>
      </c>
      <c r="L110" s="2">
        <f t="shared" si="17"/>
        <v>0.46064535633378306</v>
      </c>
    </row>
    <row r="111" spans="1:12" ht="12.75">
      <c r="A111" t="s">
        <v>7</v>
      </c>
      <c r="B111" t="s">
        <v>173</v>
      </c>
      <c r="D111">
        <v>2462</v>
      </c>
      <c r="E111" s="1">
        <v>38991</v>
      </c>
      <c r="F111">
        <v>1659</v>
      </c>
      <c r="G111" s="2">
        <v>0.214</v>
      </c>
      <c r="H111" s="2">
        <f t="shared" si="11"/>
        <v>0.326157595450853</v>
      </c>
      <c r="I111" s="2">
        <f t="shared" si="16"/>
        <v>0.41860016863749183</v>
      </c>
      <c r="J111">
        <f t="shared" si="12"/>
        <v>1481.487</v>
      </c>
      <c r="K111" s="2">
        <f t="shared" si="13"/>
        <v>0.39825873273761164</v>
      </c>
      <c r="L111" s="2">
        <f t="shared" si="17"/>
        <v>0.48080995059328013</v>
      </c>
    </row>
    <row r="112" spans="1:12" ht="12.75">
      <c r="A112" t="s">
        <v>7</v>
      </c>
      <c r="B112" t="s">
        <v>174</v>
      </c>
      <c r="D112">
        <v>2945</v>
      </c>
      <c r="E112" s="1">
        <v>38991</v>
      </c>
      <c r="F112">
        <v>2094</v>
      </c>
      <c r="G112" s="2">
        <v>0.325</v>
      </c>
      <c r="H112" s="2">
        <f t="shared" si="11"/>
        <v>0.2889643463497453</v>
      </c>
      <c r="I112" s="2">
        <f t="shared" si="16"/>
        <v>0.3865093583690642</v>
      </c>
      <c r="J112">
        <f t="shared" si="12"/>
        <v>1753.7250000000001</v>
      </c>
      <c r="K112" s="2">
        <f t="shared" si="13"/>
        <v>0.4045076400679117</v>
      </c>
      <c r="L112" s="2">
        <f t="shared" si="17"/>
        <v>0.4862015876340912</v>
      </c>
    </row>
    <row r="113" spans="1:12" ht="12.75">
      <c r="A113" t="s">
        <v>7</v>
      </c>
      <c r="B113" t="s">
        <v>175</v>
      </c>
      <c r="D113">
        <v>3232</v>
      </c>
      <c r="E113" s="1">
        <v>38991</v>
      </c>
      <c r="F113">
        <v>2034</v>
      </c>
      <c r="G113" s="2">
        <v>0.279</v>
      </c>
      <c r="H113" s="2">
        <f t="shared" si="11"/>
        <v>0.37066831683168316</v>
      </c>
      <c r="I113" s="2">
        <f t="shared" si="16"/>
        <v>0.45700458743027017</v>
      </c>
      <c r="J113">
        <f t="shared" si="12"/>
        <v>1750.257</v>
      </c>
      <c r="K113" s="2">
        <f t="shared" si="13"/>
        <v>0.45846008663366333</v>
      </c>
      <c r="L113" s="2">
        <f t="shared" si="17"/>
        <v>0.5327524474837475</v>
      </c>
    </row>
    <row r="114" spans="1:12" ht="12.75">
      <c r="A114" t="s">
        <v>7</v>
      </c>
      <c r="B114" t="s">
        <v>176</v>
      </c>
      <c r="D114">
        <v>2546</v>
      </c>
      <c r="E114" s="1">
        <v>38991</v>
      </c>
      <c r="F114">
        <v>1629</v>
      </c>
      <c r="G114" s="2">
        <v>0.274</v>
      </c>
      <c r="H114" s="2">
        <f t="shared" si="11"/>
        <v>0.3601728201099764</v>
      </c>
      <c r="I114" s="2">
        <f t="shared" si="16"/>
        <v>0.4479489388351824</v>
      </c>
      <c r="J114">
        <f t="shared" si="12"/>
        <v>1405.827</v>
      </c>
      <c r="K114" s="2">
        <f t="shared" si="13"/>
        <v>0.4478291437549097</v>
      </c>
      <c r="L114" s="2">
        <f t="shared" si="17"/>
        <v>0.5235799342147625</v>
      </c>
    </row>
    <row r="115" spans="1:12" ht="12.75">
      <c r="A115" t="s">
        <v>7</v>
      </c>
      <c r="B115" t="s">
        <v>177</v>
      </c>
      <c r="D115">
        <v>1992</v>
      </c>
      <c r="E115" s="1">
        <v>38991</v>
      </c>
      <c r="F115">
        <v>1361</v>
      </c>
      <c r="G115" s="2">
        <v>0.213</v>
      </c>
      <c r="H115" s="2">
        <f t="shared" si="11"/>
        <v>0.31676706827309237</v>
      </c>
      <c r="I115" s="2">
        <f t="shared" si="16"/>
        <v>0.4104979018749718</v>
      </c>
      <c r="J115">
        <f t="shared" si="12"/>
        <v>1216.0535</v>
      </c>
      <c r="K115" s="2">
        <f t="shared" si="13"/>
        <v>0.38953137550200806</v>
      </c>
      <c r="L115" s="2">
        <f t="shared" si="17"/>
        <v>0.4732798753252873</v>
      </c>
    </row>
    <row r="116" spans="1:12" ht="12.75">
      <c r="A116" t="s">
        <v>40</v>
      </c>
      <c r="B116" t="s">
        <v>40</v>
      </c>
      <c r="D116">
        <v>2395</v>
      </c>
      <c r="E116" s="1">
        <v>38961</v>
      </c>
      <c r="F116">
        <v>1305</v>
      </c>
      <c r="G116" s="2">
        <v>0.244</v>
      </c>
      <c r="H116" s="2">
        <f t="shared" si="11"/>
        <v>0.4551148225469729</v>
      </c>
      <c r="I116" s="2">
        <f>(D116-(F116/1.163))/D116</f>
        <v>0.5314830804359182</v>
      </c>
      <c r="J116">
        <f t="shared" si="12"/>
        <v>1145.79</v>
      </c>
      <c r="K116" s="2">
        <f t="shared" si="13"/>
        <v>0.5215908141962422</v>
      </c>
      <c r="L116" s="2">
        <f>(D116-(J116/1.163))/D116</f>
        <v>0.5886421446227361</v>
      </c>
    </row>
    <row r="117" spans="1:12" ht="12.75">
      <c r="A117" t="s">
        <v>40</v>
      </c>
      <c r="D117">
        <v>2160</v>
      </c>
      <c r="E117" s="1">
        <v>38961</v>
      </c>
      <c r="F117">
        <v>1248</v>
      </c>
      <c r="G117" s="2">
        <v>0.236</v>
      </c>
      <c r="H117" s="2">
        <f t="shared" si="11"/>
        <v>0.4222222222222222</v>
      </c>
      <c r="I117" s="2">
        <f>(D117-(F117/1.163))/D117</f>
        <v>0.5032005350148084</v>
      </c>
      <c r="J117">
        <f t="shared" si="12"/>
        <v>1100.736</v>
      </c>
      <c r="K117" s="2">
        <f t="shared" si="13"/>
        <v>0.49039999999999995</v>
      </c>
      <c r="L117" s="2">
        <f>(D117-(J117/1.163))/D117</f>
        <v>0.561822871883061</v>
      </c>
    </row>
    <row r="118" spans="1:12" ht="12.75">
      <c r="A118" s="3" t="s">
        <v>40</v>
      </c>
      <c r="B118" s="3" t="s">
        <v>258</v>
      </c>
      <c r="D118">
        <v>1950</v>
      </c>
      <c r="E118" s="1">
        <v>38961</v>
      </c>
      <c r="F118">
        <v>1052</v>
      </c>
      <c r="G118" s="2">
        <v>0.239</v>
      </c>
      <c r="H118" s="2">
        <f t="shared" si="11"/>
        <v>0.4605128205128205</v>
      </c>
      <c r="I118" s="2">
        <f>(D118-(F118/1.163))/D118</f>
        <v>0.5361245232268448</v>
      </c>
      <c r="J118">
        <f t="shared" si="12"/>
        <v>926.2860000000001</v>
      </c>
      <c r="K118" s="2">
        <f t="shared" si="13"/>
        <v>0.5249815384615384</v>
      </c>
      <c r="L118" s="2">
        <f>(D118-(J118/1.163))/D118</f>
        <v>0.5915576427012368</v>
      </c>
    </row>
    <row r="119" spans="1:12" ht="12.75">
      <c r="A119" s="3" t="s">
        <v>40</v>
      </c>
      <c r="B119" s="3" t="s">
        <v>259</v>
      </c>
      <c r="D119">
        <v>1717</v>
      </c>
      <c r="E119" s="1">
        <v>38961</v>
      </c>
      <c r="F119">
        <v>1084</v>
      </c>
      <c r="G119" s="2">
        <v>0.265</v>
      </c>
      <c r="H119" s="2">
        <f t="shared" si="11"/>
        <v>0.3686662783925451</v>
      </c>
      <c r="I119" s="2">
        <f>(D119-(F119/1.163))/D119</f>
        <v>0.4571507122893767</v>
      </c>
      <c r="J119">
        <f t="shared" si="12"/>
        <v>940.3699999999999</v>
      </c>
      <c r="K119" s="2">
        <f t="shared" si="13"/>
        <v>0.45231799650553295</v>
      </c>
      <c r="L119" s="2">
        <f>(D119-(J119/1.163))/D119</f>
        <v>0.5290782429110344</v>
      </c>
    </row>
    <row r="120" spans="1:12" ht="12.75">
      <c r="A120" s="3" t="s">
        <v>40</v>
      </c>
      <c r="B120" s="3" t="s">
        <v>260</v>
      </c>
      <c r="D120">
        <v>1911</v>
      </c>
      <c r="E120" s="1">
        <v>38961</v>
      </c>
      <c r="F120">
        <v>1068</v>
      </c>
      <c r="G120" s="2">
        <v>0.235</v>
      </c>
      <c r="H120" s="2">
        <f t="shared" si="11"/>
        <v>0.4411302982731554</v>
      </c>
      <c r="I120" s="2">
        <f>(D120-(F120/1.163))/D120</f>
        <v>0.5194585539751981</v>
      </c>
      <c r="J120">
        <f t="shared" si="12"/>
        <v>942.5100000000001</v>
      </c>
      <c r="K120" s="2">
        <f t="shared" si="13"/>
        <v>0.5067974882260596</v>
      </c>
      <c r="L120" s="2">
        <f>(D120-(J120/1.163))/D120</f>
        <v>0.5759221738831123</v>
      </c>
    </row>
    <row r="121" spans="1:12" ht="12.75">
      <c r="A121" s="3" t="s">
        <v>40</v>
      </c>
      <c r="B121" s="3" t="s">
        <v>261</v>
      </c>
      <c r="D121">
        <v>2006</v>
      </c>
      <c r="E121" s="1">
        <v>38991</v>
      </c>
      <c r="F121">
        <v>1302</v>
      </c>
      <c r="G121" s="2">
        <v>0.217</v>
      </c>
      <c r="H121" s="2">
        <f t="shared" si="11"/>
        <v>0.3509471585244267</v>
      </c>
      <c r="I121" s="2">
        <f>(D121-(F121/1.159))/D121</f>
        <v>0.4399889202108945</v>
      </c>
      <c r="J121">
        <f t="shared" si="12"/>
        <v>1160.733</v>
      </c>
      <c r="K121" s="2">
        <f t="shared" si="13"/>
        <v>0.42136939182452643</v>
      </c>
      <c r="L121" s="2">
        <f>(D121-(J121/1.159))/D121</f>
        <v>0.5007501223680125</v>
      </c>
    </row>
    <row r="122" spans="1:5" ht="12.75">
      <c r="A122" t="s">
        <v>105</v>
      </c>
      <c r="D122">
        <v>0</v>
      </c>
      <c r="E122" s="1"/>
    </row>
    <row r="123" spans="1:12" ht="12.75">
      <c r="A123" t="s">
        <v>17</v>
      </c>
      <c r="B123" t="s">
        <v>17</v>
      </c>
      <c r="D123">
        <v>2312</v>
      </c>
      <c r="E123" s="1">
        <v>38991</v>
      </c>
      <c r="F123">
        <v>1476</v>
      </c>
      <c r="G123" s="2">
        <v>0.262</v>
      </c>
      <c r="H123" s="2">
        <f>(D123-F123)/D123</f>
        <v>0.3615916955017301</v>
      </c>
      <c r="I123" s="2">
        <f>(D123-(F123/1.159))/D123</f>
        <v>0.4491731626416999</v>
      </c>
      <c r="J123">
        <f>F123*(1-(G123/2))</f>
        <v>1282.644</v>
      </c>
      <c r="K123" s="2">
        <f>(D123-J123)/D123</f>
        <v>0.4452231833910035</v>
      </c>
      <c r="L123" s="2">
        <f>(D123-(J123/1.159))/D123</f>
        <v>0.5213314783356372</v>
      </c>
    </row>
    <row r="124" spans="1:12" ht="12.75">
      <c r="A124" t="s">
        <v>17</v>
      </c>
      <c r="D124">
        <v>2050</v>
      </c>
      <c r="E124" s="1">
        <v>38961</v>
      </c>
      <c r="F124">
        <v>1137</v>
      </c>
      <c r="G124" s="2">
        <v>0.254</v>
      </c>
      <c r="H124" s="2">
        <f>(D124-F124)/D124</f>
        <v>0.4453658536585366</v>
      </c>
      <c r="I124" s="2">
        <f>(D124-(F124/1.163))/D124</f>
        <v>0.5231004760606505</v>
      </c>
      <c r="J124">
        <f>F124*(1-(G124/2))</f>
        <v>992.601</v>
      </c>
      <c r="K124" s="2">
        <f>(D124-J124)/D124</f>
        <v>0.5158043902439023</v>
      </c>
      <c r="L124" s="2">
        <f>(D124-(J124/1.163))/D124</f>
        <v>0.583666715600948</v>
      </c>
    </row>
    <row r="125" spans="1:12" ht="12.75">
      <c r="A125" t="s">
        <v>53</v>
      </c>
      <c r="B125" t="s">
        <v>53</v>
      </c>
      <c r="D125">
        <v>2725</v>
      </c>
      <c r="E125" s="1">
        <v>38961</v>
      </c>
      <c r="F125">
        <v>1649</v>
      </c>
      <c r="G125" s="2">
        <v>0.231</v>
      </c>
      <c r="H125" s="2">
        <f>(D125-F125)/D125</f>
        <v>0.3948623853211009</v>
      </c>
      <c r="I125" s="2">
        <f>(D125-(F125/1.163))/D125</f>
        <v>0.47967530982037915</v>
      </c>
      <c r="J125">
        <f>F125*(1-(G125/2))</f>
        <v>1458.5404999999998</v>
      </c>
      <c r="K125" s="2">
        <f>(D125-J125)/D125</f>
        <v>0.46475577981651384</v>
      </c>
      <c r="L125" s="2">
        <f>(D125-(J125/1.163))/D125</f>
        <v>0.5397728115361254</v>
      </c>
    </row>
    <row r="126" spans="1:12" ht="12.75">
      <c r="A126" t="s">
        <v>53</v>
      </c>
      <c r="D126">
        <v>2524</v>
      </c>
      <c r="E126" s="1">
        <v>38961</v>
      </c>
      <c r="F126">
        <v>1500</v>
      </c>
      <c r="G126" s="2">
        <v>0.229</v>
      </c>
      <c r="H126" s="2">
        <f>(D126-F126)/D126</f>
        <v>0.40570522979397783</v>
      </c>
      <c r="I126" s="2">
        <f>(D126-(F126/1.163))/D126</f>
        <v>0.48899847789679945</v>
      </c>
      <c r="J126">
        <f>F126*(1-(G126/2))</f>
        <v>1328.25</v>
      </c>
      <c r="K126" s="2">
        <f>(D126-J126)/D126</f>
        <v>0.4737519809825674</v>
      </c>
      <c r="L126" s="2">
        <f>(D126-(J126/1.163))/D126</f>
        <v>0.547508152177616</v>
      </c>
    </row>
    <row r="127" spans="1:7" ht="12.75">
      <c r="A127" s="3" t="s">
        <v>18</v>
      </c>
      <c r="B127" s="3" t="s">
        <v>18</v>
      </c>
      <c r="D127">
        <v>0</v>
      </c>
      <c r="G127" s="2">
        <v>0.239</v>
      </c>
    </row>
    <row r="128" spans="1:7" ht="12.75">
      <c r="A128" s="3" t="s">
        <v>18</v>
      </c>
      <c r="B128" s="3"/>
      <c r="D128">
        <v>0</v>
      </c>
      <c r="G128" s="2">
        <v>0.239</v>
      </c>
    </row>
    <row r="129" spans="1:12" ht="12.75">
      <c r="A129" t="s">
        <v>22</v>
      </c>
      <c r="B129" t="s">
        <v>22</v>
      </c>
      <c r="D129">
        <v>3308</v>
      </c>
      <c r="E129" s="1">
        <v>38961</v>
      </c>
      <c r="F129">
        <v>1901</v>
      </c>
      <c r="G129" s="2">
        <v>0.275</v>
      </c>
      <c r="H129" s="2">
        <f aca="true" t="shared" si="18" ref="H129:H160">(D129-F129)/D129</f>
        <v>0.42533252720677145</v>
      </c>
      <c r="I129" s="2">
        <f>(D129-(F129/1.163))/D129</f>
        <v>0.5058749159129592</v>
      </c>
      <c r="J129">
        <f aca="true" t="shared" si="19" ref="J129:J160">F129*(1-(G129/2))</f>
        <v>1639.6125000000002</v>
      </c>
      <c r="K129" s="2">
        <f aca="true" t="shared" si="20" ref="K129:K160">(D129-J129)/D129</f>
        <v>0.5043493047158404</v>
      </c>
      <c r="L129" s="2">
        <f>(D129-(J129/1.163))/D129</f>
        <v>0.5738171149749273</v>
      </c>
    </row>
    <row r="130" spans="1:12" ht="12.75">
      <c r="A130" t="s">
        <v>22</v>
      </c>
      <c r="D130">
        <v>3089</v>
      </c>
      <c r="E130" s="1">
        <v>38961</v>
      </c>
      <c r="F130">
        <v>1873</v>
      </c>
      <c r="G130" s="2">
        <v>0.246</v>
      </c>
      <c r="H130" s="2">
        <f t="shared" si="18"/>
        <v>0.39365490449983814</v>
      </c>
      <c r="I130" s="2">
        <f>(D130-(F130/1.163))/D130</f>
        <v>0.4786370631984851</v>
      </c>
      <c r="J130">
        <f t="shared" si="19"/>
        <v>1642.621</v>
      </c>
      <c r="K130" s="2">
        <f t="shared" si="20"/>
        <v>0.468235351246358</v>
      </c>
      <c r="L130" s="2">
        <f>(D130-(J130/1.163))/D130</f>
        <v>0.5427647044250714</v>
      </c>
    </row>
    <row r="131" spans="1:12" ht="12.75">
      <c r="A131" t="s">
        <v>22</v>
      </c>
      <c r="B131" t="s">
        <v>233</v>
      </c>
      <c r="D131">
        <v>3135</v>
      </c>
      <c r="E131" s="1">
        <v>38991</v>
      </c>
      <c r="F131">
        <v>1811</v>
      </c>
      <c r="G131" s="2">
        <v>0.239</v>
      </c>
      <c r="H131" s="2">
        <f t="shared" si="18"/>
        <v>0.4223285486443381</v>
      </c>
      <c r="I131" s="2">
        <f>(D131-(F131/1.159))/D131</f>
        <v>0.5015776951202228</v>
      </c>
      <c r="J131">
        <f t="shared" si="19"/>
        <v>1594.5855000000001</v>
      </c>
      <c r="K131" s="2">
        <f t="shared" si="20"/>
        <v>0.49136028708133966</v>
      </c>
      <c r="L131" s="2">
        <f>(D131-(J131/1.159))/D131</f>
        <v>0.561139160553356</v>
      </c>
    </row>
    <row r="132" spans="1:12" ht="12.75">
      <c r="A132" t="s">
        <v>22</v>
      </c>
      <c r="B132" t="s">
        <v>234</v>
      </c>
      <c r="D132">
        <v>2579</v>
      </c>
      <c r="E132" s="1">
        <v>38961</v>
      </c>
      <c r="F132">
        <v>1463</v>
      </c>
      <c r="G132" s="2">
        <v>0.239</v>
      </c>
      <c r="H132" s="2">
        <f t="shared" si="18"/>
        <v>0.43272586273749514</v>
      </c>
      <c r="I132" s="2">
        <f>(D132-(F132/1.163))/D132</f>
        <v>0.5122320401870122</v>
      </c>
      <c r="J132">
        <f t="shared" si="19"/>
        <v>1288.1715000000002</v>
      </c>
      <c r="K132" s="2">
        <f t="shared" si="20"/>
        <v>0.5005151221403644</v>
      </c>
      <c r="L132" s="2">
        <f>(D132-(J132/1.163))/D132</f>
        <v>0.5705203113846642</v>
      </c>
    </row>
    <row r="133" spans="1:12" ht="12.75">
      <c r="A133" t="s">
        <v>22</v>
      </c>
      <c r="B133" t="s">
        <v>235</v>
      </c>
      <c r="D133">
        <v>3228</v>
      </c>
      <c r="E133" s="1">
        <v>38961</v>
      </c>
      <c r="F133">
        <v>2343</v>
      </c>
      <c r="G133" s="2">
        <v>0.239</v>
      </c>
      <c r="H133" s="2">
        <f t="shared" si="18"/>
        <v>0.2741635687732342</v>
      </c>
      <c r="I133" s="2">
        <f>(D133-(F133/1.163))/D133</f>
        <v>0.3758930084034688</v>
      </c>
      <c r="J133">
        <f t="shared" si="19"/>
        <v>2063.0115</v>
      </c>
      <c r="K133" s="2">
        <f t="shared" si="20"/>
        <v>0.3609010223048327</v>
      </c>
      <c r="L133" s="2">
        <f>(D133-(J133/1.163))/D133</f>
        <v>0.45047379389925424</v>
      </c>
    </row>
    <row r="134" spans="1:12" ht="12.75">
      <c r="A134" t="s">
        <v>22</v>
      </c>
      <c r="B134" t="s">
        <v>236</v>
      </c>
      <c r="D134">
        <v>2748</v>
      </c>
      <c r="E134" s="1">
        <v>38991</v>
      </c>
      <c r="F134">
        <v>1665</v>
      </c>
      <c r="G134" s="2">
        <v>0.239</v>
      </c>
      <c r="H134" s="2">
        <f t="shared" si="18"/>
        <v>0.3941048034934498</v>
      </c>
      <c r="I134" s="2">
        <f>(D134-(F134/1.159))/D134</f>
        <v>0.47722588739728194</v>
      </c>
      <c r="J134">
        <f t="shared" si="19"/>
        <v>1466.0325</v>
      </c>
      <c r="K134" s="2">
        <f t="shared" si="20"/>
        <v>0.46650927947598253</v>
      </c>
      <c r="L134" s="2">
        <f>(D134-(J134/1.159))/D134</f>
        <v>0.5396973938533067</v>
      </c>
    </row>
    <row r="135" spans="1:12" ht="12.75">
      <c r="A135" t="s">
        <v>22</v>
      </c>
      <c r="B135" t="s">
        <v>237</v>
      </c>
      <c r="D135">
        <v>2719</v>
      </c>
      <c r="E135" s="1">
        <v>38961</v>
      </c>
      <c r="F135">
        <v>1299</v>
      </c>
      <c r="G135" s="2">
        <v>0.239</v>
      </c>
      <c r="H135" s="2">
        <f t="shared" si="18"/>
        <v>0.522250827510114</v>
      </c>
      <c r="I135" s="2">
        <f>(D135-(F135/1.163))/D135</f>
        <v>0.5892096539209923</v>
      </c>
      <c r="J135">
        <f t="shared" si="19"/>
        <v>1143.7695</v>
      </c>
      <c r="K135" s="2">
        <f t="shared" si="20"/>
        <v>0.5793418536226553</v>
      </c>
      <c r="L135" s="2">
        <f>(D135-(J135/1.163))/D135</f>
        <v>0.6382991002774336</v>
      </c>
    </row>
    <row r="136" spans="1:12" ht="12.75">
      <c r="A136" t="s">
        <v>0</v>
      </c>
      <c r="B136" t="s">
        <v>0</v>
      </c>
      <c r="D136">
        <v>2969</v>
      </c>
      <c r="E136" s="1">
        <v>38961</v>
      </c>
      <c r="F136">
        <v>1760</v>
      </c>
      <c r="G136" s="2">
        <v>0.249</v>
      </c>
      <c r="H136" s="2">
        <f t="shared" si="18"/>
        <v>0.4072078140788144</v>
      </c>
      <c r="I136" s="2">
        <f>(D136-(F136/1.163))/D136</f>
        <v>0.49029046782357216</v>
      </c>
      <c r="J136">
        <f t="shared" si="19"/>
        <v>1540.8799999999999</v>
      </c>
      <c r="K136" s="2">
        <f t="shared" si="20"/>
        <v>0.48101044122600206</v>
      </c>
      <c r="L136" s="2">
        <f>(D136-(J136/1.163))/D136</f>
        <v>0.5537493045795375</v>
      </c>
    </row>
    <row r="137" spans="1:12" ht="12.75">
      <c r="A137" t="s">
        <v>0</v>
      </c>
      <c r="D137">
        <v>2579</v>
      </c>
      <c r="E137" s="1">
        <v>38961</v>
      </c>
      <c r="F137">
        <v>1458</v>
      </c>
      <c r="G137" s="2">
        <v>0.255</v>
      </c>
      <c r="H137" s="2">
        <f t="shared" si="18"/>
        <v>0.4346645986816596</v>
      </c>
      <c r="I137" s="2">
        <f>(D137-(F137/1.163))/D137</f>
        <v>0.5138990530366806</v>
      </c>
      <c r="J137">
        <f t="shared" si="19"/>
        <v>1272.105</v>
      </c>
      <c r="K137" s="2">
        <f t="shared" si="20"/>
        <v>0.5067448623497479</v>
      </c>
      <c r="L137" s="2">
        <f>(D137-(J137/1.163))/D137</f>
        <v>0.5758769237745038</v>
      </c>
    </row>
    <row r="138" spans="1:12" ht="12.75">
      <c r="A138" t="s">
        <v>19</v>
      </c>
      <c r="B138" t="s">
        <v>19</v>
      </c>
      <c r="D138">
        <v>2978</v>
      </c>
      <c r="E138" s="1">
        <v>38961</v>
      </c>
      <c r="F138">
        <v>1575</v>
      </c>
      <c r="G138" s="2">
        <v>0.254</v>
      </c>
      <c r="H138" s="2">
        <f t="shared" si="18"/>
        <v>0.47112155809267964</v>
      </c>
      <c r="I138" s="2">
        <f>(D138-(F138/1.163))/D138</f>
        <v>0.545246395608495</v>
      </c>
      <c r="J138">
        <f t="shared" si="19"/>
        <v>1374.975</v>
      </c>
      <c r="K138" s="2">
        <f t="shared" si="20"/>
        <v>0.5382891202149094</v>
      </c>
      <c r="L138" s="2">
        <f>(D138-(J138/1.163))/D138</f>
        <v>0.6030001033662161</v>
      </c>
    </row>
    <row r="139" spans="1:12" ht="12.75">
      <c r="A139" t="s">
        <v>19</v>
      </c>
      <c r="D139">
        <v>2723</v>
      </c>
      <c r="E139" s="1">
        <v>38961</v>
      </c>
      <c r="F139">
        <v>1466</v>
      </c>
      <c r="G139" s="2">
        <v>0.248</v>
      </c>
      <c r="H139" s="2">
        <f t="shared" si="18"/>
        <v>0.4616232096951891</v>
      </c>
      <c r="I139" s="2">
        <f>(D139-(F139/1.163))/D139</f>
        <v>0.5370792860663707</v>
      </c>
      <c r="J139">
        <f t="shared" si="19"/>
        <v>1284.216</v>
      </c>
      <c r="K139" s="2">
        <f t="shared" si="20"/>
        <v>0.5283819316929858</v>
      </c>
      <c r="L139" s="2">
        <f>(D139-(J139/1.163))/D139</f>
        <v>0.5944814545941408</v>
      </c>
    </row>
    <row r="140" spans="1:12" ht="12.75">
      <c r="A140" t="s">
        <v>19</v>
      </c>
      <c r="B140" t="s">
        <v>179</v>
      </c>
      <c r="D140">
        <v>2743</v>
      </c>
      <c r="E140" s="1">
        <v>38991</v>
      </c>
      <c r="F140">
        <v>1540</v>
      </c>
      <c r="G140" s="2">
        <v>0.186</v>
      </c>
      <c r="H140" s="2">
        <f t="shared" si="18"/>
        <v>0.43857090776522056</v>
      </c>
      <c r="I140" s="2">
        <f>(D140-(F140/1.159))/D140</f>
        <v>0.51559180997862</v>
      </c>
      <c r="J140">
        <f t="shared" si="19"/>
        <v>1396.78</v>
      </c>
      <c r="K140" s="2">
        <f t="shared" si="20"/>
        <v>0.49078381334305504</v>
      </c>
      <c r="L140" s="2">
        <f>(D140-(J140/1.159))/D140</f>
        <v>0.5606417716506084</v>
      </c>
    </row>
    <row r="141" spans="1:12" ht="12.75">
      <c r="A141" t="s">
        <v>103</v>
      </c>
      <c r="B141" t="s">
        <v>46</v>
      </c>
      <c r="D141">
        <v>5729</v>
      </c>
      <c r="E141" s="1">
        <v>38991</v>
      </c>
      <c r="F141">
        <v>4355</v>
      </c>
      <c r="G141" s="2">
        <v>0.212</v>
      </c>
      <c r="H141" s="2">
        <f t="shared" si="18"/>
        <v>0.23983243148891603</v>
      </c>
      <c r="I141" s="2">
        <f>(D141-(F141/1.159))/D141</f>
        <v>0.34411771483081627</v>
      </c>
      <c r="J141">
        <f t="shared" si="19"/>
        <v>3893.37</v>
      </c>
      <c r="K141" s="2">
        <f t="shared" si="20"/>
        <v>0.320410193751091</v>
      </c>
      <c r="L141" s="2">
        <f>(D141-(J141/1.159))/D141</f>
        <v>0.4136412370587498</v>
      </c>
    </row>
    <row r="142" spans="1:12" ht="12.75">
      <c r="A142" t="s">
        <v>103</v>
      </c>
      <c r="D142">
        <v>4931</v>
      </c>
      <c r="E142" s="1">
        <v>38991</v>
      </c>
      <c r="F142">
        <v>3401</v>
      </c>
      <c r="G142" s="2">
        <v>0.228</v>
      </c>
      <c r="H142" s="2">
        <f t="shared" si="18"/>
        <v>0.31028189008314744</v>
      </c>
      <c r="I142" s="2">
        <f>(D142-(F142/1.159))/D142</f>
        <v>0.40490240731936794</v>
      </c>
      <c r="J142">
        <f t="shared" si="19"/>
        <v>3013.286</v>
      </c>
      <c r="K142" s="2">
        <f t="shared" si="20"/>
        <v>0.3889097546136686</v>
      </c>
      <c r="L142" s="2">
        <f>(D142-(J142/1.159))/D142</f>
        <v>0.47274353288496</v>
      </c>
    </row>
    <row r="143" spans="1:12" ht="12.75">
      <c r="A143" t="s">
        <v>103</v>
      </c>
      <c r="B143" s="3" t="s">
        <v>294</v>
      </c>
      <c r="D143">
        <v>4081</v>
      </c>
      <c r="E143" s="1">
        <v>38991</v>
      </c>
      <c r="F143">
        <v>2891</v>
      </c>
      <c r="G143" s="2">
        <v>0.26</v>
      </c>
      <c r="H143" s="2">
        <f t="shared" si="18"/>
        <v>0.2915951972555746</v>
      </c>
      <c r="I143" s="2">
        <f>(D143-(F143/1.159))/D143</f>
        <v>0.38877929012560364</v>
      </c>
      <c r="J143">
        <f t="shared" si="19"/>
        <v>2515.17</v>
      </c>
      <c r="K143" s="2">
        <f t="shared" si="20"/>
        <v>0.3836878216123499</v>
      </c>
      <c r="L143" s="2">
        <f>(D143-(J143/1.159))/D143</f>
        <v>0.46823798240927517</v>
      </c>
    </row>
    <row r="144" spans="1:12" ht="12.75">
      <c r="A144" t="s">
        <v>1</v>
      </c>
      <c r="B144" t="s">
        <v>1</v>
      </c>
      <c r="D144">
        <v>2012</v>
      </c>
      <c r="E144" s="1">
        <v>38961</v>
      </c>
      <c r="F144">
        <v>1407</v>
      </c>
      <c r="G144" s="2">
        <v>0.165</v>
      </c>
      <c r="H144" s="2">
        <f t="shared" si="18"/>
        <v>0.30069582504970177</v>
      </c>
      <c r="I144" s="2">
        <f>(D144-(F144/1.163))/D144</f>
        <v>0.39870664234712105</v>
      </c>
      <c r="J144">
        <f t="shared" si="19"/>
        <v>1290.9225</v>
      </c>
      <c r="K144" s="2">
        <f t="shared" si="20"/>
        <v>0.35838841948310146</v>
      </c>
      <c r="L144" s="2">
        <f>(D144-(J144/1.163))/D144</f>
        <v>0.44831334435348363</v>
      </c>
    </row>
    <row r="145" spans="1:12" ht="12.75">
      <c r="A145" t="s">
        <v>1</v>
      </c>
      <c r="D145">
        <v>2277</v>
      </c>
      <c r="E145" s="1">
        <v>38961</v>
      </c>
      <c r="F145">
        <v>1430</v>
      </c>
      <c r="G145" s="2">
        <v>0.241</v>
      </c>
      <c r="H145" s="2">
        <f t="shared" si="18"/>
        <v>0.3719806763285024</v>
      </c>
      <c r="I145" s="2">
        <f>(D145-(F145/1.163))/D145</f>
        <v>0.4600005815378353</v>
      </c>
      <c r="J145">
        <f t="shared" si="19"/>
        <v>1257.685</v>
      </c>
      <c r="K145" s="2">
        <f t="shared" si="20"/>
        <v>0.4476570048309179</v>
      </c>
      <c r="L145" s="2">
        <f>(D145-(J145/1.163))/D145</f>
        <v>0.5250705114625261</v>
      </c>
    </row>
    <row r="146" spans="1:12" ht="12.75">
      <c r="A146" t="s">
        <v>3</v>
      </c>
      <c r="B146" t="s">
        <v>3</v>
      </c>
      <c r="D146">
        <v>2418</v>
      </c>
      <c r="E146" s="1">
        <v>38961</v>
      </c>
      <c r="F146">
        <v>1628</v>
      </c>
      <c r="G146" s="2">
        <v>0.207</v>
      </c>
      <c r="H146" s="2">
        <f t="shared" si="18"/>
        <v>0.3267162944582299</v>
      </c>
      <c r="I146" s="2">
        <f>(D146-(F146/1.163))/D146</f>
        <v>0.4210802187946947</v>
      </c>
      <c r="J146">
        <f t="shared" si="19"/>
        <v>1459.502</v>
      </c>
      <c r="K146" s="2">
        <f t="shared" si="20"/>
        <v>0.39640115798180314</v>
      </c>
      <c r="L146" s="2">
        <f>(D146-(J146/1.163))/D146</f>
        <v>0.48099841614944383</v>
      </c>
    </row>
    <row r="147" spans="1:12" ht="12.75">
      <c r="A147" t="s">
        <v>3</v>
      </c>
      <c r="D147">
        <v>2457</v>
      </c>
      <c r="E147" s="1">
        <v>38961</v>
      </c>
      <c r="F147">
        <v>1637</v>
      </c>
      <c r="G147" s="2">
        <v>0.227</v>
      </c>
      <c r="H147" s="2">
        <f t="shared" si="18"/>
        <v>0.33374033374033374</v>
      </c>
      <c r="I147" s="2">
        <f>(D147-(F147/1.163))/D147</f>
        <v>0.4271198054517057</v>
      </c>
      <c r="J147">
        <f t="shared" si="19"/>
        <v>1451.2005</v>
      </c>
      <c r="K147" s="2">
        <f t="shared" si="20"/>
        <v>0.4093608058608059</v>
      </c>
      <c r="L147" s="2">
        <f>(D147-(J147/1.163))/D147</f>
        <v>0.4921417075329372</v>
      </c>
    </row>
    <row r="148" spans="1:12" ht="12.75">
      <c r="A148" s="3" t="s">
        <v>343</v>
      </c>
      <c r="D148">
        <v>2675</v>
      </c>
      <c r="E148" s="1">
        <v>38961</v>
      </c>
      <c r="F148">
        <v>1843</v>
      </c>
      <c r="G148" s="2">
        <v>0.267</v>
      </c>
      <c r="H148" s="2">
        <f t="shared" si="18"/>
        <v>0.3110280373831776</v>
      </c>
      <c r="I148" s="2">
        <f>(D148-(F148/1.163))/D148</f>
        <v>0.407590745815286</v>
      </c>
      <c r="J148">
        <f t="shared" si="19"/>
        <v>1596.9595000000002</v>
      </c>
      <c r="K148" s="2">
        <f t="shared" si="20"/>
        <v>0.4030057943925233</v>
      </c>
      <c r="L148" s="2">
        <f>(D148-(J148/1.163))/D148</f>
        <v>0.4866773812489452</v>
      </c>
    </row>
    <row r="149" spans="1:12" ht="12.75">
      <c r="A149" s="3" t="s">
        <v>343</v>
      </c>
      <c r="B149" t="s">
        <v>160</v>
      </c>
      <c r="D149">
        <v>3234</v>
      </c>
      <c r="E149" s="1">
        <v>38991</v>
      </c>
      <c r="F149">
        <v>2741</v>
      </c>
      <c r="G149" s="2">
        <v>0.24</v>
      </c>
      <c r="H149" s="2">
        <f t="shared" si="18"/>
        <v>0.15244279529993815</v>
      </c>
      <c r="I149" s="2">
        <f>(D149-(F149/1.159))/D149</f>
        <v>0.2687168207937344</v>
      </c>
      <c r="J149">
        <f t="shared" si="19"/>
        <v>2412.08</v>
      </c>
      <c r="K149" s="2">
        <f t="shared" si="20"/>
        <v>0.2541496598639456</v>
      </c>
      <c r="L149" s="2">
        <f>(D149-(J149/1.159))/D149</f>
        <v>0.35647080229848627</v>
      </c>
    </row>
    <row r="150" spans="1:12" ht="12.75">
      <c r="A150" s="3" t="s">
        <v>343</v>
      </c>
      <c r="B150" t="s">
        <v>161</v>
      </c>
      <c r="D150">
        <v>4016</v>
      </c>
      <c r="E150" s="1">
        <v>38991</v>
      </c>
      <c r="F150">
        <v>1616</v>
      </c>
      <c r="G150" s="2">
        <v>0.147</v>
      </c>
      <c r="H150" s="2">
        <f t="shared" si="18"/>
        <v>0.5976095617529881</v>
      </c>
      <c r="I150" s="2">
        <f>(D150-(F150/1.159))/D150</f>
        <v>0.6528123915038724</v>
      </c>
      <c r="J150">
        <f t="shared" si="19"/>
        <v>1497.224</v>
      </c>
      <c r="K150" s="2">
        <f t="shared" si="20"/>
        <v>0.6271852589641433</v>
      </c>
      <c r="L150" s="2">
        <f>(D150-(J150/1.159))/D150</f>
        <v>0.6783306807283378</v>
      </c>
    </row>
    <row r="151" spans="1:12" ht="12.75">
      <c r="A151" s="3" t="s">
        <v>343</v>
      </c>
      <c r="B151" t="s">
        <v>162</v>
      </c>
      <c r="D151">
        <v>3423</v>
      </c>
      <c r="E151" s="1">
        <v>38991</v>
      </c>
      <c r="F151">
        <v>2812</v>
      </c>
      <c r="G151" s="2">
        <v>0.268</v>
      </c>
      <c r="H151" s="2">
        <f t="shared" si="18"/>
        <v>0.1784983932223196</v>
      </c>
      <c r="I151" s="2">
        <f>(D151-(F151/1.159))/D151</f>
        <v>0.2911979234014837</v>
      </c>
      <c r="J151">
        <f t="shared" si="19"/>
        <v>2435.192</v>
      </c>
      <c r="K151" s="2">
        <f t="shared" si="20"/>
        <v>0.2885796085305288</v>
      </c>
      <c r="L151" s="2">
        <f>(D151-(J151/1.159))/D151</f>
        <v>0.38617740166568487</v>
      </c>
    </row>
    <row r="152" spans="1:12" ht="12.75">
      <c r="A152" s="3" t="s">
        <v>343</v>
      </c>
      <c r="B152" t="s">
        <v>163</v>
      </c>
      <c r="D152">
        <v>2122</v>
      </c>
      <c r="E152" s="1">
        <v>38961</v>
      </c>
      <c r="F152">
        <v>1316</v>
      </c>
      <c r="G152" s="2">
        <v>0.221</v>
      </c>
      <c r="H152" s="2">
        <f t="shared" si="18"/>
        <v>0.37983034872761545</v>
      </c>
      <c r="I152" s="2">
        <f>(D152-(F152/1.163))/D152</f>
        <v>0.46675008489046904</v>
      </c>
      <c r="J152">
        <f t="shared" si="19"/>
        <v>1170.5819999999999</v>
      </c>
      <c r="K152" s="2">
        <f t="shared" si="20"/>
        <v>0.448359095193214</v>
      </c>
      <c r="L152" s="2">
        <f>(D152-(J152/1.163))/D152</f>
        <v>0.5256742005100723</v>
      </c>
    </row>
    <row r="153" spans="1:12" ht="12.75">
      <c r="A153" s="3" t="s">
        <v>343</v>
      </c>
      <c r="B153" t="s">
        <v>164</v>
      </c>
      <c r="D153">
        <v>2674</v>
      </c>
      <c r="E153" s="1">
        <v>38991</v>
      </c>
      <c r="F153">
        <v>1797</v>
      </c>
      <c r="G153" s="2">
        <v>0.429</v>
      </c>
      <c r="H153" s="2">
        <f t="shared" si="18"/>
        <v>0.3279730740463725</v>
      </c>
      <c r="I153" s="2">
        <f>(D153-(F153/1.159))/D153</f>
        <v>0.42016658675269414</v>
      </c>
      <c r="J153">
        <f t="shared" si="19"/>
        <v>1411.5435</v>
      </c>
      <c r="K153" s="2">
        <f t="shared" si="20"/>
        <v>0.4721228496634256</v>
      </c>
      <c r="L153" s="2">
        <f>(D153-(J153/1.159))/D153</f>
        <v>0.5445408538942412</v>
      </c>
    </row>
    <row r="154" spans="1:12" ht="12.75">
      <c r="A154" s="3" t="s">
        <v>343</v>
      </c>
      <c r="B154" t="s">
        <v>165</v>
      </c>
      <c r="D154">
        <v>2103</v>
      </c>
      <c r="E154" s="1">
        <v>38991</v>
      </c>
      <c r="F154">
        <v>1266</v>
      </c>
      <c r="G154" s="2">
        <v>0.239</v>
      </c>
      <c r="H154" s="2">
        <f t="shared" si="18"/>
        <v>0.3980028530670471</v>
      </c>
      <c r="I154" s="2">
        <f>(D154-(F154/1.159))/D154</f>
        <v>0.4805891743460286</v>
      </c>
      <c r="J154">
        <f t="shared" si="19"/>
        <v>1114.713</v>
      </c>
      <c r="K154" s="2">
        <f t="shared" si="20"/>
        <v>0.469941512125535</v>
      </c>
      <c r="L154" s="2">
        <f>(D154-(J154/1.159))/D154</f>
        <v>0.5426587680116781</v>
      </c>
    </row>
    <row r="155" spans="1:12" ht="12.75">
      <c r="A155" s="3" t="s">
        <v>343</v>
      </c>
      <c r="B155" t="s">
        <v>166</v>
      </c>
      <c r="D155">
        <v>2604</v>
      </c>
      <c r="E155" s="1">
        <v>38991</v>
      </c>
      <c r="F155">
        <v>1796</v>
      </c>
      <c r="G155" s="2">
        <v>0.239</v>
      </c>
      <c r="H155" s="2">
        <f t="shared" si="18"/>
        <v>0.3102918586789555</v>
      </c>
      <c r="I155" s="2">
        <f>(D155-(F155/1.159))/D155</f>
        <v>0.40491100835112637</v>
      </c>
      <c r="J155">
        <f t="shared" si="19"/>
        <v>1581.3780000000002</v>
      </c>
      <c r="K155" s="2">
        <f t="shared" si="20"/>
        <v>0.3927119815668202</v>
      </c>
      <c r="L155" s="2">
        <f>(D155-(J155/1.159))/D155</f>
        <v>0.47602414285316674</v>
      </c>
    </row>
    <row r="156" spans="1:12" ht="12.75">
      <c r="A156" s="3" t="s">
        <v>343</v>
      </c>
      <c r="B156" t="s">
        <v>43</v>
      </c>
      <c r="D156">
        <v>2689</v>
      </c>
      <c r="E156" s="1">
        <v>38961</v>
      </c>
      <c r="F156">
        <v>1851</v>
      </c>
      <c r="G156" s="2">
        <v>0.206</v>
      </c>
      <c r="H156" s="2">
        <f t="shared" si="18"/>
        <v>0.31164001487541837</v>
      </c>
      <c r="I156" s="2">
        <f>(D156-(F156/1.163))/D156</f>
        <v>0.4081169517415464</v>
      </c>
      <c r="J156">
        <f t="shared" si="19"/>
        <v>1660.347</v>
      </c>
      <c r="K156" s="2">
        <f t="shared" si="20"/>
        <v>0.38254109334325026</v>
      </c>
      <c r="L156" s="2">
        <f>(D156-(J156/1.163))/D156</f>
        <v>0.46908090571216704</v>
      </c>
    </row>
    <row r="157" spans="1:12" ht="12.75">
      <c r="A157" t="s">
        <v>54</v>
      </c>
      <c r="D157">
        <v>1706</v>
      </c>
      <c r="E157" s="1">
        <v>38961</v>
      </c>
      <c r="F157">
        <v>1259</v>
      </c>
      <c r="G157" s="2">
        <v>0.223</v>
      </c>
      <c r="H157" s="2">
        <f t="shared" si="18"/>
        <v>0.2620164126611958</v>
      </c>
      <c r="I157" s="2">
        <f>(D157-(F157/1.163))/D157</f>
        <v>0.36544833418847444</v>
      </c>
      <c r="J157">
        <f t="shared" si="19"/>
        <v>1118.6215</v>
      </c>
      <c r="K157" s="2">
        <f t="shared" si="20"/>
        <v>0.34430158264947247</v>
      </c>
      <c r="L157" s="2">
        <f>(D157-(J157/1.163))/D157</f>
        <v>0.4362008449264596</v>
      </c>
    </row>
    <row r="158" spans="1:12" ht="12.75">
      <c r="A158" t="s">
        <v>54</v>
      </c>
      <c r="B158" t="s">
        <v>54</v>
      </c>
      <c r="D158">
        <v>2389</v>
      </c>
      <c r="E158" s="1" t="s">
        <v>55</v>
      </c>
      <c r="F158">
        <v>1568</v>
      </c>
      <c r="G158" s="2">
        <v>0.239</v>
      </c>
      <c r="H158" s="2">
        <f t="shared" si="18"/>
        <v>0.34365843449141903</v>
      </c>
      <c r="I158" s="2">
        <f>(D158-(F158/1.153))/D158</f>
        <v>0.43075319556931396</v>
      </c>
      <c r="J158">
        <f t="shared" si="19"/>
        <v>1380.624</v>
      </c>
      <c r="K158" s="2">
        <f t="shared" si="20"/>
        <v>0.4220912515696944</v>
      </c>
      <c r="L158" s="2">
        <f>(D158-(J158/1.153))/D158</f>
        <v>0.498778188698781</v>
      </c>
    </row>
    <row r="159" spans="1:12" ht="12.75">
      <c r="A159" t="s">
        <v>25</v>
      </c>
      <c r="D159">
        <v>2233</v>
      </c>
      <c r="E159" s="1">
        <v>38991</v>
      </c>
      <c r="F159">
        <v>1736</v>
      </c>
      <c r="G159" s="2">
        <v>0.244</v>
      </c>
      <c r="H159" s="2">
        <f t="shared" si="18"/>
        <v>0.2225705329153605</v>
      </c>
      <c r="I159" s="2">
        <f aca="true" t="shared" si="21" ref="I159:I164">(D159-(F159/1.159))/D159</f>
        <v>0.3292239283135121</v>
      </c>
      <c r="J159">
        <f t="shared" si="19"/>
        <v>1524.208</v>
      </c>
      <c r="K159" s="2">
        <f t="shared" si="20"/>
        <v>0.3174169278996865</v>
      </c>
      <c r="L159" s="2">
        <f aca="true" t="shared" si="22" ref="L159:L164">(D159-(J159/1.159))/D159</f>
        <v>0.4110586090592636</v>
      </c>
    </row>
    <row r="160" spans="1:12" ht="12.75">
      <c r="A160" t="s">
        <v>25</v>
      </c>
      <c r="B160" t="s">
        <v>25</v>
      </c>
      <c r="D160">
        <v>2705</v>
      </c>
      <c r="E160" s="1">
        <v>38991</v>
      </c>
      <c r="F160">
        <v>2283</v>
      </c>
      <c r="G160" s="2">
        <v>0.222</v>
      </c>
      <c r="H160" s="2">
        <f t="shared" si="18"/>
        <v>0.15600739371534195</v>
      </c>
      <c r="I160" s="2">
        <f t="shared" si="21"/>
        <v>0.2717924018251441</v>
      </c>
      <c r="J160">
        <f t="shared" si="19"/>
        <v>2029.587</v>
      </c>
      <c r="K160" s="2">
        <f t="shared" si="20"/>
        <v>0.249690573012939</v>
      </c>
      <c r="L160" s="2">
        <f t="shared" si="22"/>
        <v>0.35262344522255307</v>
      </c>
    </row>
    <row r="161" spans="1:12" ht="12.75">
      <c r="A161" t="s">
        <v>25</v>
      </c>
      <c r="B161" s="3" t="s">
        <v>285</v>
      </c>
      <c r="D161">
        <v>1828</v>
      </c>
      <c r="E161" s="1">
        <v>38991</v>
      </c>
      <c r="F161">
        <v>1414</v>
      </c>
      <c r="G161" s="2">
        <v>0.282</v>
      </c>
      <c r="H161" s="2">
        <f aca="true" t="shared" si="23" ref="H161:H177">(D161-F161)/D161</f>
        <v>0.22647702407002188</v>
      </c>
      <c r="I161" s="2">
        <f t="shared" si="21"/>
        <v>0.3325944987661966</v>
      </c>
      <c r="J161">
        <f aca="true" t="shared" si="24" ref="J161:J177">F161*(1-(G161/2))</f>
        <v>1214.626</v>
      </c>
      <c r="K161" s="2">
        <f aca="true" t="shared" si="25" ref="K161:K177">(D161-J161)/D161</f>
        <v>0.3355437636761488</v>
      </c>
      <c r="L161" s="2">
        <f t="shared" si="22"/>
        <v>0.42669867444016285</v>
      </c>
    </row>
    <row r="162" spans="1:12" ht="12.75">
      <c r="A162" t="s">
        <v>25</v>
      </c>
      <c r="B162" s="3" t="s">
        <v>286</v>
      </c>
      <c r="D162">
        <v>2233</v>
      </c>
      <c r="E162" s="1">
        <v>38991</v>
      </c>
      <c r="F162">
        <v>1810</v>
      </c>
      <c r="G162" s="2">
        <v>0.239</v>
      </c>
      <c r="H162" s="2">
        <f t="shared" si="23"/>
        <v>0.18943125839677563</v>
      </c>
      <c r="I162" s="2">
        <f t="shared" si="21"/>
        <v>0.3006309390826365</v>
      </c>
      <c r="J162">
        <f t="shared" si="24"/>
        <v>1593.7050000000002</v>
      </c>
      <c r="K162" s="2">
        <f t="shared" si="25"/>
        <v>0.2862942230183609</v>
      </c>
      <c r="L162" s="2">
        <f t="shared" si="22"/>
        <v>0.3842055418622613</v>
      </c>
    </row>
    <row r="163" spans="1:12" ht="12.75">
      <c r="A163" t="s">
        <v>25</v>
      </c>
      <c r="B163" s="3" t="s">
        <v>287</v>
      </c>
      <c r="D163">
        <v>1568</v>
      </c>
      <c r="E163" s="1">
        <v>38991</v>
      </c>
      <c r="F163">
        <v>1087</v>
      </c>
      <c r="G163" s="2">
        <v>0.348</v>
      </c>
      <c r="H163" s="2">
        <f t="shared" si="23"/>
        <v>0.3067602040816326</v>
      </c>
      <c r="I163" s="2">
        <f t="shared" si="21"/>
        <v>0.40186385166663735</v>
      </c>
      <c r="J163">
        <f t="shared" si="24"/>
        <v>897.8620000000001</v>
      </c>
      <c r="K163" s="2">
        <f t="shared" si="25"/>
        <v>0.42738392857142854</v>
      </c>
      <c r="L163" s="2">
        <f t="shared" si="22"/>
        <v>0.5059395414766424</v>
      </c>
    </row>
    <row r="164" spans="1:12" ht="12.75">
      <c r="A164" t="s">
        <v>25</v>
      </c>
      <c r="B164" s="3" t="s">
        <v>288</v>
      </c>
      <c r="D164">
        <v>2674</v>
      </c>
      <c r="E164" s="1">
        <v>38991</v>
      </c>
      <c r="F164">
        <v>2281</v>
      </c>
      <c r="G164" s="2">
        <v>0.307</v>
      </c>
      <c r="H164" s="2">
        <f t="shared" si="23"/>
        <v>0.14697083021690352</v>
      </c>
      <c r="I164" s="2">
        <f t="shared" si="21"/>
        <v>0.2639955394451281</v>
      </c>
      <c r="J164">
        <f t="shared" si="24"/>
        <v>1930.8665</v>
      </c>
      <c r="K164" s="2">
        <f t="shared" si="25"/>
        <v>0.27791080777860877</v>
      </c>
      <c r="L164" s="2">
        <f t="shared" si="22"/>
        <v>0.37697222414030096</v>
      </c>
    </row>
    <row r="165" spans="1:12" ht="12.75">
      <c r="A165" t="s">
        <v>29</v>
      </c>
      <c r="D165">
        <v>2735</v>
      </c>
      <c r="E165" s="1">
        <v>38961</v>
      </c>
      <c r="F165">
        <v>1472</v>
      </c>
      <c r="G165" s="2">
        <v>0.212</v>
      </c>
      <c r="H165" s="2">
        <f t="shared" si="23"/>
        <v>0.46179159049360147</v>
      </c>
      <c r="I165" s="2">
        <f>(D165-(F165/1.163))/D165</f>
        <v>0.5372240674923486</v>
      </c>
      <c r="J165">
        <f t="shared" si="24"/>
        <v>1315.968</v>
      </c>
      <c r="K165" s="2">
        <f t="shared" si="25"/>
        <v>0.5188416819012797</v>
      </c>
      <c r="L165" s="2">
        <f>(D165-(J165/1.163))/D165</f>
        <v>0.5862783163381596</v>
      </c>
    </row>
    <row r="166" spans="1:12" ht="12.75">
      <c r="A166" t="s">
        <v>29</v>
      </c>
      <c r="B166" t="s">
        <v>78</v>
      </c>
      <c r="D166">
        <v>2911</v>
      </c>
      <c r="E166" s="1">
        <v>38991</v>
      </c>
      <c r="F166">
        <v>1625</v>
      </c>
      <c r="G166" s="2">
        <v>0.213</v>
      </c>
      <c r="H166" s="2">
        <f t="shared" si="23"/>
        <v>0.4417725867399519</v>
      </c>
      <c r="I166" s="2">
        <f>(D166-(F166/1.159))/D166</f>
        <v>0.5183542594822709</v>
      </c>
      <c r="J166">
        <f t="shared" si="24"/>
        <v>1451.9375</v>
      </c>
      <c r="K166" s="2">
        <f t="shared" si="25"/>
        <v>0.501223806252147</v>
      </c>
      <c r="L166" s="2">
        <f>(D166-(J166/1.159))/D166</f>
        <v>0.569649530847409</v>
      </c>
    </row>
    <row r="167" spans="1:12" ht="12.75">
      <c r="A167" t="s">
        <v>345</v>
      </c>
      <c r="D167">
        <v>2207</v>
      </c>
      <c r="E167" s="1">
        <v>38961</v>
      </c>
      <c r="F167">
        <v>1405</v>
      </c>
      <c r="G167" s="2">
        <v>0.228</v>
      </c>
      <c r="H167" s="2">
        <f t="shared" si="23"/>
        <v>0.3633892161304939</v>
      </c>
      <c r="I167" s="2">
        <f>(D167-(F167/1.163))/D167</f>
        <v>0.45261325548623726</v>
      </c>
      <c r="J167">
        <f t="shared" si="24"/>
        <v>1244.83</v>
      </c>
      <c r="K167" s="2">
        <f t="shared" si="25"/>
        <v>0.4359628454916176</v>
      </c>
      <c r="L167" s="2">
        <f>(D167-(J167/1.163))/D167</f>
        <v>0.5150153443608062</v>
      </c>
    </row>
    <row r="168" spans="1:12" ht="12.75">
      <c r="A168" t="s">
        <v>345</v>
      </c>
      <c r="B168" t="s">
        <v>57</v>
      </c>
      <c r="D168">
        <v>2337</v>
      </c>
      <c r="E168" s="1">
        <v>38961</v>
      </c>
      <c r="F168">
        <v>1673</v>
      </c>
      <c r="G168" s="2">
        <v>0.206</v>
      </c>
      <c r="H168" s="2">
        <f t="shared" si="23"/>
        <v>0.28412494651262304</v>
      </c>
      <c r="I168" s="2">
        <f>(D168-(F168/1.163))/D168</f>
        <v>0.38445825151558305</v>
      </c>
      <c r="J168">
        <f t="shared" si="24"/>
        <v>1500.681</v>
      </c>
      <c r="K168" s="2">
        <f t="shared" si="25"/>
        <v>0.3578600770218228</v>
      </c>
      <c r="L168" s="2">
        <f>(D168-(J168/1.163))/D168</f>
        <v>0.447859051609478</v>
      </c>
    </row>
    <row r="169" spans="1:12" ht="12.75">
      <c r="A169" t="s">
        <v>345</v>
      </c>
      <c r="B169" t="s">
        <v>167</v>
      </c>
      <c r="D169">
        <v>1790</v>
      </c>
      <c r="E169" s="1">
        <v>38991</v>
      </c>
      <c r="F169">
        <v>1078</v>
      </c>
      <c r="G169" s="2">
        <v>0.239</v>
      </c>
      <c r="H169" s="2">
        <f t="shared" si="23"/>
        <v>0.39776536312849164</v>
      </c>
      <c r="I169" s="2">
        <f>(D169-(F169/1.159))/D169</f>
        <v>0.48038426499438447</v>
      </c>
      <c r="J169">
        <f t="shared" si="24"/>
        <v>949.1790000000001</v>
      </c>
      <c r="K169" s="2">
        <f t="shared" si="25"/>
        <v>0.4697324022346368</v>
      </c>
      <c r="L169" s="2">
        <f>(D169-(J169/1.159))/D169</f>
        <v>0.5424783453275556</v>
      </c>
    </row>
    <row r="170" spans="1:12" ht="12.75">
      <c r="A170" t="s">
        <v>345</v>
      </c>
      <c r="B170" t="s">
        <v>168</v>
      </c>
      <c r="D170">
        <v>1804</v>
      </c>
      <c r="E170" s="1">
        <v>38991</v>
      </c>
      <c r="F170">
        <v>980</v>
      </c>
      <c r="G170" s="2">
        <v>0.266</v>
      </c>
      <c r="H170" s="2">
        <f t="shared" si="23"/>
        <v>0.4567627494456763</v>
      </c>
      <c r="I170" s="2">
        <f>(D170-(F170/1.159))/D170</f>
        <v>0.5312879632835861</v>
      </c>
      <c r="J170">
        <f t="shared" si="24"/>
        <v>849.66</v>
      </c>
      <c r="K170" s="2">
        <f t="shared" si="25"/>
        <v>0.5290133037694014</v>
      </c>
      <c r="L170" s="2">
        <f>(D170-(J170/1.159))/D170</f>
        <v>0.5936266641668692</v>
      </c>
    </row>
    <row r="171" spans="1:12" ht="12.75">
      <c r="A171" t="s">
        <v>345</v>
      </c>
      <c r="B171" t="s">
        <v>169</v>
      </c>
      <c r="D171">
        <v>1968</v>
      </c>
      <c r="E171" s="1">
        <v>38991</v>
      </c>
      <c r="F171">
        <v>1374</v>
      </c>
      <c r="G171" s="2">
        <v>0.207</v>
      </c>
      <c r="H171" s="2">
        <f t="shared" si="23"/>
        <v>0.3018292682926829</v>
      </c>
      <c r="I171" s="2">
        <f>(D171-(F171/1.159))/D171</f>
        <v>0.397609377301711</v>
      </c>
      <c r="J171">
        <f t="shared" si="24"/>
        <v>1231.791</v>
      </c>
      <c r="K171" s="2">
        <f t="shared" si="25"/>
        <v>0.37408993902439025</v>
      </c>
      <c r="L171" s="2">
        <f>(D171-(J171/1.159))/D171</f>
        <v>0.4599568067509838</v>
      </c>
    </row>
    <row r="172" spans="1:12" ht="12.75">
      <c r="A172" t="s">
        <v>345</v>
      </c>
      <c r="B172" s="3" t="s">
        <v>342</v>
      </c>
      <c r="D172">
        <v>1841</v>
      </c>
      <c r="E172" s="1">
        <v>38961</v>
      </c>
      <c r="F172">
        <v>1279</v>
      </c>
      <c r="G172" s="2">
        <v>0.232</v>
      </c>
      <c r="H172" s="2">
        <f t="shared" si="23"/>
        <v>0.30526887561108096</v>
      </c>
      <c r="I172" s="2">
        <f>(D172-(F172/1.163))/D172</f>
        <v>0.40263875804908084</v>
      </c>
      <c r="J172">
        <f t="shared" si="24"/>
        <v>1130.636</v>
      </c>
      <c r="K172" s="2">
        <f t="shared" si="25"/>
        <v>0.38585768604019555</v>
      </c>
      <c r="L172" s="2">
        <f>(D172-(J172/1.163))/D172</f>
        <v>0.4719326621153875</v>
      </c>
    </row>
    <row r="173" spans="1:12" ht="12.75">
      <c r="A173" t="s">
        <v>344</v>
      </c>
      <c r="D173">
        <v>1808</v>
      </c>
      <c r="E173" s="1">
        <v>38961</v>
      </c>
      <c r="F173">
        <v>1419</v>
      </c>
      <c r="G173" s="2">
        <v>0.294</v>
      </c>
      <c r="H173" s="2">
        <f t="shared" si="23"/>
        <v>0.21515486725663716</v>
      </c>
      <c r="I173" s="2">
        <f>(D173-(F173/1.163))/D173</f>
        <v>0.3251546580022676</v>
      </c>
      <c r="J173">
        <f t="shared" si="24"/>
        <v>1210.407</v>
      </c>
      <c r="K173" s="2">
        <f t="shared" si="25"/>
        <v>0.33052710176991157</v>
      </c>
      <c r="L173" s="2">
        <f>(D173-(J173/1.163))/D173</f>
        <v>0.4243569232759342</v>
      </c>
    </row>
    <row r="174" spans="1:12" ht="12.75">
      <c r="A174" t="s">
        <v>344</v>
      </c>
      <c r="B174" t="s">
        <v>10</v>
      </c>
      <c r="D174">
        <v>2043</v>
      </c>
      <c r="E174" s="1">
        <v>38991</v>
      </c>
      <c r="F174">
        <v>1647</v>
      </c>
      <c r="G174" s="2">
        <v>0.278</v>
      </c>
      <c r="H174" s="2">
        <f t="shared" si="23"/>
        <v>0.19383259911894274</v>
      </c>
      <c r="I174" s="2">
        <f>(D174-(F174/1.159))/D174</f>
        <v>0.3044284720612103</v>
      </c>
      <c r="J174">
        <f t="shared" si="24"/>
        <v>1418.067</v>
      </c>
      <c r="K174" s="2">
        <f t="shared" si="25"/>
        <v>0.3058898678414097</v>
      </c>
      <c r="L174" s="2">
        <f>(D174-(J174/1.159))/D174</f>
        <v>0.40111291444470204</v>
      </c>
    </row>
    <row r="175" spans="1:12" ht="12.75">
      <c r="A175" t="s">
        <v>76</v>
      </c>
      <c r="D175">
        <v>2266</v>
      </c>
      <c r="E175" s="1">
        <v>38961</v>
      </c>
      <c r="F175">
        <v>1249</v>
      </c>
      <c r="G175" s="2">
        <v>0.238</v>
      </c>
      <c r="H175" s="2">
        <f t="shared" si="23"/>
        <v>0.44880847308031774</v>
      </c>
      <c r="I175" s="2">
        <f>(D175-(F175/1.163))/D175</f>
        <v>0.5260605959418038</v>
      </c>
      <c r="J175">
        <f t="shared" si="24"/>
        <v>1100.369</v>
      </c>
      <c r="K175" s="2">
        <f t="shared" si="25"/>
        <v>0.51440026478376</v>
      </c>
      <c r="L175" s="2">
        <f>(D175-(J175/1.163))/D175</f>
        <v>0.5824593850247292</v>
      </c>
    </row>
    <row r="176" spans="1:12" ht="12.75">
      <c r="A176" t="s">
        <v>76</v>
      </c>
      <c r="B176" t="s">
        <v>76</v>
      </c>
      <c r="D176">
        <v>2395</v>
      </c>
      <c r="E176" s="1">
        <v>38961</v>
      </c>
      <c r="F176">
        <v>1259</v>
      </c>
      <c r="G176" s="2">
        <v>0.248</v>
      </c>
      <c r="H176" s="2">
        <f t="shared" si="23"/>
        <v>0.474321503131524</v>
      </c>
      <c r="I176" s="2">
        <f>(D176-(F176/1.163))/D176</f>
        <v>0.5479978530795563</v>
      </c>
      <c r="J176">
        <f t="shared" si="24"/>
        <v>1102.884</v>
      </c>
      <c r="K176" s="2">
        <f t="shared" si="25"/>
        <v>0.5395056367432151</v>
      </c>
      <c r="L176" s="2">
        <f>(D176-(J176/1.163))/D176</f>
        <v>0.6040461192976914</v>
      </c>
    </row>
    <row r="177" spans="1:12" ht="12.75">
      <c r="A177" t="s">
        <v>26</v>
      </c>
      <c r="D177">
        <v>1636</v>
      </c>
      <c r="E177" s="1">
        <v>38991</v>
      </c>
      <c r="F177">
        <v>1281</v>
      </c>
      <c r="G177" s="2">
        <v>0.279</v>
      </c>
      <c r="H177" s="2">
        <f t="shared" si="23"/>
        <v>0.2169926650366748</v>
      </c>
      <c r="I177" s="2">
        <f>(D177-(F177/1.159))/D177</f>
        <v>0.3244112726804787</v>
      </c>
      <c r="J177">
        <f t="shared" si="24"/>
        <v>1102.3005</v>
      </c>
      <c r="K177" s="2">
        <f t="shared" si="25"/>
        <v>0.32622218826405863</v>
      </c>
      <c r="L177" s="2">
        <f>(D177-(J177/1.159))/D177</f>
        <v>0.4186559001415519</v>
      </c>
    </row>
    <row r="178" spans="1:5" ht="12.75">
      <c r="A178" t="s">
        <v>26</v>
      </c>
      <c r="B178" t="s">
        <v>26</v>
      </c>
      <c r="D178">
        <v>0</v>
      </c>
      <c r="E178" s="1"/>
    </row>
    <row r="179" spans="1:12" ht="12.75">
      <c r="A179" t="s">
        <v>30</v>
      </c>
      <c r="D179">
        <v>3880</v>
      </c>
      <c r="E179" s="1">
        <v>38961</v>
      </c>
      <c r="F179">
        <v>2375</v>
      </c>
      <c r="G179" s="2">
        <v>0.226</v>
      </c>
      <c r="H179" s="2">
        <f aca="true" t="shared" si="26" ref="H179:H210">(D179-F179)/D179</f>
        <v>0.38788659793814434</v>
      </c>
      <c r="I179" s="2">
        <f>(D179-(F179/1.163))/D179</f>
        <v>0.473677212328585</v>
      </c>
      <c r="J179">
        <f aca="true" t="shared" si="27" ref="J179:J210">F179*(1-(G179/2))</f>
        <v>2106.625</v>
      </c>
      <c r="K179" s="2">
        <f aca="true" t="shared" si="28" ref="K179:K210">(D179-J179)/D179</f>
        <v>0.457055412371134</v>
      </c>
      <c r="L179" s="2">
        <f>(D179-(J179/1.163))/D179</f>
        <v>0.5331516873354549</v>
      </c>
    </row>
    <row r="180" spans="1:12" ht="12.75">
      <c r="A180" t="s">
        <v>30</v>
      </c>
      <c r="B180" t="s">
        <v>30</v>
      </c>
      <c r="D180">
        <v>4395</v>
      </c>
      <c r="E180" s="1">
        <v>38961</v>
      </c>
      <c r="F180">
        <v>2771</v>
      </c>
      <c r="G180" s="2">
        <v>0.229</v>
      </c>
      <c r="H180" s="2">
        <f t="shared" si="26"/>
        <v>0.3695108077360637</v>
      </c>
      <c r="I180" s="2">
        <f>(D180-(F180/1.163))/D180</f>
        <v>0.45787687681518807</v>
      </c>
      <c r="J180">
        <f t="shared" si="27"/>
        <v>2453.7205</v>
      </c>
      <c r="K180" s="2">
        <f t="shared" si="28"/>
        <v>0.4417018202502844</v>
      </c>
      <c r="L180" s="2">
        <f>(D180-(J180/1.163))/D180</f>
        <v>0.519949974419849</v>
      </c>
    </row>
    <row r="181" spans="1:12" ht="12.75">
      <c r="A181" t="s">
        <v>30</v>
      </c>
      <c r="B181" t="s">
        <v>30</v>
      </c>
      <c r="C181" t="s">
        <v>79</v>
      </c>
      <c r="D181">
        <v>4944</v>
      </c>
      <c r="E181" s="1">
        <v>38991</v>
      </c>
      <c r="F181">
        <v>3716</v>
      </c>
      <c r="G181" s="2">
        <v>0.239</v>
      </c>
      <c r="H181" s="2">
        <f t="shared" si="26"/>
        <v>0.2483818770226537</v>
      </c>
      <c r="I181" s="2">
        <f>(D181-(F181/1.159))/D181</f>
        <v>0.35149428561057267</v>
      </c>
      <c r="J181">
        <f t="shared" si="27"/>
        <v>3271.938</v>
      </c>
      <c r="K181" s="2">
        <f t="shared" si="28"/>
        <v>0.33820024271844656</v>
      </c>
      <c r="L181" s="2">
        <f>(D181-(J181/1.159))/D181</f>
        <v>0.4289907184801092</v>
      </c>
    </row>
    <row r="182" spans="1:12" ht="12.75">
      <c r="A182" t="s">
        <v>30</v>
      </c>
      <c r="B182" t="s">
        <v>30</v>
      </c>
      <c r="C182" t="s">
        <v>108</v>
      </c>
      <c r="D182">
        <v>3617</v>
      </c>
      <c r="E182" s="1">
        <v>38991</v>
      </c>
      <c r="F182">
        <v>1943</v>
      </c>
      <c r="G182" s="2">
        <v>0.239</v>
      </c>
      <c r="H182" s="2">
        <f t="shared" si="26"/>
        <v>0.462814487144042</v>
      </c>
      <c r="I182" s="2">
        <f>(D182-(F182/1.159))/D182</f>
        <v>0.5365094798481812</v>
      </c>
      <c r="J182">
        <f t="shared" si="27"/>
        <v>1710.8115</v>
      </c>
      <c r="K182" s="2">
        <f t="shared" si="28"/>
        <v>0.527008155930329</v>
      </c>
      <c r="L182" s="2">
        <f>(D182-(J182/1.159))/D182</f>
        <v>0.5918965970063236</v>
      </c>
    </row>
    <row r="183" spans="1:12" ht="12.75">
      <c r="A183" t="s">
        <v>30</v>
      </c>
      <c r="B183" t="s">
        <v>30</v>
      </c>
      <c r="C183" t="s">
        <v>80</v>
      </c>
      <c r="D183">
        <v>4937</v>
      </c>
      <c r="E183" s="1">
        <v>38991</v>
      </c>
      <c r="F183">
        <v>3800</v>
      </c>
      <c r="G183" s="2">
        <v>0.239</v>
      </c>
      <c r="H183" s="2">
        <f t="shared" si="26"/>
        <v>0.2303018027141989</v>
      </c>
      <c r="I183" s="2">
        <f>(D183-(F183/1.159))/D183</f>
        <v>0.33589456662139683</v>
      </c>
      <c r="J183">
        <f t="shared" si="27"/>
        <v>3345.9</v>
      </c>
      <c r="K183" s="2">
        <f t="shared" si="28"/>
        <v>0.3222807372898521</v>
      </c>
      <c r="L183" s="2">
        <f>(D183-(J183/1.159))/D183</f>
        <v>0.4152551659101399</v>
      </c>
    </row>
    <row r="184" spans="1:12" ht="12.75">
      <c r="A184" t="s">
        <v>30</v>
      </c>
      <c r="B184" t="s">
        <v>30</v>
      </c>
      <c r="C184" t="s">
        <v>81</v>
      </c>
      <c r="D184">
        <v>4491</v>
      </c>
      <c r="E184" s="1">
        <v>39022</v>
      </c>
      <c r="F184">
        <v>2800</v>
      </c>
      <c r="G184" s="2">
        <v>0.239</v>
      </c>
      <c r="H184" s="2">
        <f t="shared" si="26"/>
        <v>0.37653083945669114</v>
      </c>
      <c r="I184" s="2">
        <f>(D184-(F184/1.156))/D184</f>
        <v>0.4606668161390062</v>
      </c>
      <c r="J184">
        <f t="shared" si="27"/>
        <v>2465.4</v>
      </c>
      <c r="K184" s="2">
        <f t="shared" si="28"/>
        <v>0.4510354041416165</v>
      </c>
      <c r="L184" s="2">
        <f>(D184-(J184/1.156))/D184</f>
        <v>0.525117131610395</v>
      </c>
    </row>
    <row r="185" spans="1:12" ht="12.75">
      <c r="A185" t="s">
        <v>30</v>
      </c>
      <c r="B185" t="s">
        <v>30</v>
      </c>
      <c r="C185" t="s">
        <v>82</v>
      </c>
      <c r="D185">
        <v>5258</v>
      </c>
      <c r="E185" s="1">
        <v>38991</v>
      </c>
      <c r="F185">
        <v>3401</v>
      </c>
      <c r="G185" s="2">
        <v>0.239</v>
      </c>
      <c r="H185" s="2">
        <f t="shared" si="26"/>
        <v>0.35317611259033854</v>
      </c>
      <c r="I185" s="2">
        <f>(D185-(F185/1.159))/D185</f>
        <v>0.44191209024187966</v>
      </c>
      <c r="J185">
        <f t="shared" si="27"/>
        <v>2994.5805</v>
      </c>
      <c r="K185" s="2">
        <f t="shared" si="28"/>
        <v>0.4304715671357931</v>
      </c>
      <c r="L185" s="2">
        <f>(D185-(J185/1.159))/D185</f>
        <v>0.5086035954579751</v>
      </c>
    </row>
    <row r="186" spans="1:12" ht="12.75">
      <c r="A186" t="s">
        <v>30</v>
      </c>
      <c r="B186" t="s">
        <v>30</v>
      </c>
      <c r="C186" t="s">
        <v>83</v>
      </c>
      <c r="D186">
        <v>5197</v>
      </c>
      <c r="E186" s="1">
        <v>38991</v>
      </c>
      <c r="F186">
        <v>3489</v>
      </c>
      <c r="G186" s="2">
        <v>0.239</v>
      </c>
      <c r="H186" s="2">
        <f t="shared" si="26"/>
        <v>0.32865114489128344</v>
      </c>
      <c r="I186" s="2">
        <f>(D186-(F186/1.159))/D186</f>
        <v>0.42075163493639645</v>
      </c>
      <c r="J186">
        <f t="shared" si="27"/>
        <v>3072.0645000000004</v>
      </c>
      <c r="K186" s="2">
        <f t="shared" si="28"/>
        <v>0.408877333076775</v>
      </c>
      <c r="L186" s="2">
        <f>(D186-(J186/1.159))/D186</f>
        <v>0.48997181456149697</v>
      </c>
    </row>
    <row r="187" spans="1:12" ht="12.75">
      <c r="A187" t="s">
        <v>30</v>
      </c>
      <c r="B187" t="s">
        <v>30</v>
      </c>
      <c r="C187" t="s">
        <v>109</v>
      </c>
      <c r="D187">
        <v>4807</v>
      </c>
      <c r="E187" s="1">
        <v>38991</v>
      </c>
      <c r="F187">
        <v>3054</v>
      </c>
      <c r="G187" s="2">
        <v>0.239</v>
      </c>
      <c r="H187" s="2">
        <f t="shared" si="26"/>
        <v>0.36467651341793217</v>
      </c>
      <c r="I187" s="2">
        <f>(D187-(F187/1.159))/D187</f>
        <v>0.45183478293177926</v>
      </c>
      <c r="J187">
        <f t="shared" si="27"/>
        <v>2689.047</v>
      </c>
      <c r="K187" s="2">
        <f t="shared" si="28"/>
        <v>0.4405976700644893</v>
      </c>
      <c r="L187" s="2">
        <f>(D187-(J187/1.159))/D187</f>
        <v>0.5173405263714317</v>
      </c>
    </row>
    <row r="188" spans="1:12" ht="12.75">
      <c r="A188" t="s">
        <v>30</v>
      </c>
      <c r="B188" t="s">
        <v>30</v>
      </c>
      <c r="C188" t="s">
        <v>84</v>
      </c>
      <c r="D188">
        <v>4553</v>
      </c>
      <c r="E188" s="1">
        <v>38991</v>
      </c>
      <c r="F188">
        <v>3091</v>
      </c>
      <c r="G188" s="2">
        <v>0.239</v>
      </c>
      <c r="H188" s="2">
        <f t="shared" si="26"/>
        <v>0.3211069624423457</v>
      </c>
      <c r="I188" s="2">
        <f>(D188-(F188/1.159))/D188</f>
        <v>0.414242417983042</v>
      </c>
      <c r="J188">
        <f t="shared" si="27"/>
        <v>2721.6255</v>
      </c>
      <c r="K188" s="2">
        <f t="shared" si="28"/>
        <v>0.4022346804304854</v>
      </c>
      <c r="L188" s="2">
        <f>(D188-(J188/1.159))/D188</f>
        <v>0.4842404490340685</v>
      </c>
    </row>
    <row r="189" spans="1:12" ht="12.75">
      <c r="A189" t="s">
        <v>30</v>
      </c>
      <c r="B189" t="s">
        <v>30</v>
      </c>
      <c r="C189" t="s">
        <v>85</v>
      </c>
      <c r="D189">
        <v>4395</v>
      </c>
      <c r="E189" s="1">
        <v>38961</v>
      </c>
      <c r="F189">
        <v>2771</v>
      </c>
      <c r="G189" s="2">
        <v>0.239</v>
      </c>
      <c r="H189" s="2">
        <f t="shared" si="26"/>
        <v>0.3695108077360637</v>
      </c>
      <c r="I189" s="2">
        <f>(D189-(F189/1.163))/D189</f>
        <v>0.45787687681518807</v>
      </c>
      <c r="J189">
        <f t="shared" si="27"/>
        <v>2439.8655000000003</v>
      </c>
      <c r="K189" s="2">
        <f t="shared" si="28"/>
        <v>0.444854266211604</v>
      </c>
      <c r="L189" s="2">
        <f>(D189-(J189/1.163))/D189</f>
        <v>0.522660590035773</v>
      </c>
    </row>
    <row r="190" spans="1:12" ht="12.75">
      <c r="A190" t="s">
        <v>30</v>
      </c>
      <c r="B190" t="s">
        <v>30</v>
      </c>
      <c r="C190" t="s">
        <v>86</v>
      </c>
      <c r="D190">
        <v>4346</v>
      </c>
      <c r="E190" s="1">
        <v>38991</v>
      </c>
      <c r="F190">
        <v>3016</v>
      </c>
      <c r="G190" s="2">
        <v>0.239</v>
      </c>
      <c r="H190" s="2">
        <f t="shared" si="26"/>
        <v>0.30602853198343305</v>
      </c>
      <c r="I190" s="2">
        <f aca="true" t="shared" si="29" ref="I190:I205">(D190-(F190/1.159))/D190</f>
        <v>0.4012325556371295</v>
      </c>
      <c r="J190">
        <f t="shared" si="27"/>
        <v>2655.588</v>
      </c>
      <c r="K190" s="2">
        <f t="shared" si="28"/>
        <v>0.38895812241141275</v>
      </c>
      <c r="L190" s="2">
        <f aca="true" t="shared" si="30" ref="L190:L205">(D190-(J190/1.159))/D190</f>
        <v>0.47278526523849246</v>
      </c>
    </row>
    <row r="191" spans="1:12" ht="12.75">
      <c r="A191" t="s">
        <v>30</v>
      </c>
      <c r="B191" t="s">
        <v>30</v>
      </c>
      <c r="C191" t="s">
        <v>87</v>
      </c>
      <c r="D191">
        <v>4346</v>
      </c>
      <c r="E191" s="1">
        <v>38991</v>
      </c>
      <c r="F191">
        <v>2574</v>
      </c>
      <c r="G191" s="2">
        <v>0.239</v>
      </c>
      <c r="H191" s="2">
        <f t="shared" si="26"/>
        <v>0.407731247123792</v>
      </c>
      <c r="I191" s="2">
        <f t="shared" si="29"/>
        <v>0.4889829569661709</v>
      </c>
      <c r="J191">
        <f t="shared" si="27"/>
        <v>2266.407</v>
      </c>
      <c r="K191" s="2">
        <f t="shared" si="28"/>
        <v>0.4785073630924988</v>
      </c>
      <c r="L191" s="2">
        <f t="shared" si="30"/>
        <v>0.5500494936087135</v>
      </c>
    </row>
    <row r="192" spans="1:12" ht="12.75">
      <c r="A192" t="s">
        <v>30</v>
      </c>
      <c r="B192" t="s">
        <v>30</v>
      </c>
      <c r="C192" t="s">
        <v>88</v>
      </c>
      <c r="D192">
        <v>5040</v>
      </c>
      <c r="E192" s="1">
        <v>38991</v>
      </c>
      <c r="F192">
        <v>3414</v>
      </c>
      <c r="G192" s="2">
        <v>0.239</v>
      </c>
      <c r="H192" s="2">
        <f t="shared" si="26"/>
        <v>0.32261904761904764</v>
      </c>
      <c r="I192" s="2">
        <f t="shared" si="29"/>
        <v>0.41554706438226713</v>
      </c>
      <c r="J192">
        <f t="shared" si="27"/>
        <v>3006.027</v>
      </c>
      <c r="K192" s="2">
        <f t="shared" si="28"/>
        <v>0.4035660714285714</v>
      </c>
      <c r="L192" s="2">
        <f t="shared" si="30"/>
        <v>0.48538919018858623</v>
      </c>
    </row>
    <row r="193" spans="1:12" ht="12.75">
      <c r="A193" t="s">
        <v>30</v>
      </c>
      <c r="B193" t="s">
        <v>30</v>
      </c>
      <c r="C193" t="s">
        <v>89</v>
      </c>
      <c r="D193">
        <v>4682</v>
      </c>
      <c r="E193" s="1">
        <v>38991</v>
      </c>
      <c r="F193">
        <v>3058</v>
      </c>
      <c r="G193" s="2">
        <v>0.239</v>
      </c>
      <c r="H193" s="2">
        <f t="shared" si="26"/>
        <v>0.34686031610422896</v>
      </c>
      <c r="I193" s="2">
        <f t="shared" si="29"/>
        <v>0.4364627403832865</v>
      </c>
      <c r="J193">
        <f t="shared" si="27"/>
        <v>2692.569</v>
      </c>
      <c r="K193" s="2">
        <f t="shared" si="28"/>
        <v>0.4249105083297736</v>
      </c>
      <c r="L193" s="2">
        <f t="shared" si="30"/>
        <v>0.5038054429074837</v>
      </c>
    </row>
    <row r="194" spans="1:12" ht="12.75">
      <c r="A194" t="s">
        <v>30</v>
      </c>
      <c r="B194" t="s">
        <v>30</v>
      </c>
      <c r="C194" t="s">
        <v>90</v>
      </c>
      <c r="D194">
        <v>5190</v>
      </c>
      <c r="E194" s="1">
        <v>38991</v>
      </c>
      <c r="F194">
        <v>3957</v>
      </c>
      <c r="G194" s="2">
        <v>0.237</v>
      </c>
      <c r="H194" s="2">
        <f t="shared" si="26"/>
        <v>0.2375722543352601</v>
      </c>
      <c r="I194" s="2">
        <f t="shared" si="29"/>
        <v>0.3421676051210183</v>
      </c>
      <c r="J194">
        <f t="shared" si="27"/>
        <v>3488.0955</v>
      </c>
      <c r="K194" s="2">
        <f t="shared" si="28"/>
        <v>0.3279199421965318</v>
      </c>
      <c r="L194" s="2">
        <f t="shared" si="30"/>
        <v>0.4201207439141776</v>
      </c>
    </row>
    <row r="195" spans="1:12" ht="12.75">
      <c r="A195" t="s">
        <v>30</v>
      </c>
      <c r="B195" t="s">
        <v>30</v>
      </c>
      <c r="C195" t="s">
        <v>91</v>
      </c>
      <c r="D195">
        <v>5109</v>
      </c>
      <c r="E195" s="1">
        <v>38991</v>
      </c>
      <c r="F195">
        <v>3597</v>
      </c>
      <c r="G195" s="2">
        <v>0.239</v>
      </c>
      <c r="H195" s="2">
        <f t="shared" si="26"/>
        <v>0.2959483264826776</v>
      </c>
      <c r="I195" s="2">
        <f t="shared" si="29"/>
        <v>0.39253522561059334</v>
      </c>
      <c r="J195">
        <f t="shared" si="27"/>
        <v>3167.1585</v>
      </c>
      <c r="K195" s="2">
        <f t="shared" si="28"/>
        <v>0.38008250146799766</v>
      </c>
      <c r="L195" s="2">
        <f t="shared" si="30"/>
        <v>0.4651272661501274</v>
      </c>
    </row>
    <row r="196" spans="1:12" ht="12.75">
      <c r="A196" t="s">
        <v>30</v>
      </c>
      <c r="B196" t="s">
        <v>30</v>
      </c>
      <c r="C196" t="s">
        <v>92</v>
      </c>
      <c r="D196">
        <v>4701</v>
      </c>
      <c r="E196" s="1">
        <v>38991</v>
      </c>
      <c r="F196">
        <v>3186</v>
      </c>
      <c r="G196" s="2">
        <v>0.239</v>
      </c>
      <c r="H196" s="2">
        <f t="shared" si="26"/>
        <v>0.32227185705169115</v>
      </c>
      <c r="I196" s="2">
        <f t="shared" si="29"/>
        <v>0.41524750392725723</v>
      </c>
      <c r="J196">
        <f t="shared" si="27"/>
        <v>2805.273</v>
      </c>
      <c r="K196" s="2">
        <f t="shared" si="28"/>
        <v>0.403260370134014</v>
      </c>
      <c r="L196" s="2">
        <f t="shared" si="30"/>
        <v>0.48512542720794993</v>
      </c>
    </row>
    <row r="197" spans="1:12" ht="12.75">
      <c r="A197" t="s">
        <v>30</v>
      </c>
      <c r="B197" t="s">
        <v>30</v>
      </c>
      <c r="C197" t="s">
        <v>93</v>
      </c>
      <c r="D197">
        <v>5718</v>
      </c>
      <c r="E197" s="1">
        <v>38991</v>
      </c>
      <c r="F197">
        <v>4989</v>
      </c>
      <c r="G197" s="2">
        <v>0.239</v>
      </c>
      <c r="H197" s="2">
        <f t="shared" si="26"/>
        <v>0.12749213011542498</v>
      </c>
      <c r="I197" s="2">
        <f t="shared" si="29"/>
        <v>0.2471890682617989</v>
      </c>
      <c r="J197">
        <f t="shared" si="27"/>
        <v>4392.8145</v>
      </c>
      <c r="K197" s="2">
        <f t="shared" si="28"/>
        <v>0.2317568205666316</v>
      </c>
      <c r="L197" s="2">
        <f t="shared" si="30"/>
        <v>0.3371499746045139</v>
      </c>
    </row>
    <row r="198" spans="1:12" ht="12.75">
      <c r="A198" t="s">
        <v>30</v>
      </c>
      <c r="B198" t="s">
        <v>30</v>
      </c>
      <c r="C198" t="s">
        <v>94</v>
      </c>
      <c r="D198">
        <v>5531</v>
      </c>
      <c r="E198" s="1">
        <v>38991</v>
      </c>
      <c r="F198">
        <v>4527</v>
      </c>
      <c r="G198" s="2">
        <v>0.239</v>
      </c>
      <c r="H198" s="2">
        <f t="shared" si="26"/>
        <v>0.18152232869282228</v>
      </c>
      <c r="I198" s="2">
        <f t="shared" si="29"/>
        <v>0.29380701353996747</v>
      </c>
      <c r="J198">
        <f t="shared" si="27"/>
        <v>3986.0235000000002</v>
      </c>
      <c r="K198" s="2">
        <f t="shared" si="28"/>
        <v>0.27933041041402995</v>
      </c>
      <c r="L198" s="2">
        <f t="shared" si="30"/>
        <v>0.3781970754219413</v>
      </c>
    </row>
    <row r="199" spans="1:12" ht="12.75">
      <c r="A199" t="s">
        <v>30</v>
      </c>
      <c r="B199" t="s">
        <v>30</v>
      </c>
      <c r="C199" t="s">
        <v>95</v>
      </c>
      <c r="D199">
        <v>5120</v>
      </c>
      <c r="E199" s="1">
        <v>38991</v>
      </c>
      <c r="F199">
        <v>3769</v>
      </c>
      <c r="G199" s="2">
        <v>0.239</v>
      </c>
      <c r="H199" s="2">
        <f t="shared" si="26"/>
        <v>0.2638671875</v>
      </c>
      <c r="I199" s="2">
        <f t="shared" si="29"/>
        <v>0.36485520923209663</v>
      </c>
      <c r="J199">
        <f t="shared" si="27"/>
        <v>3318.6045000000004</v>
      </c>
      <c r="K199" s="2">
        <f t="shared" si="28"/>
        <v>0.3518350585937499</v>
      </c>
      <c r="L199" s="2">
        <f t="shared" si="30"/>
        <v>0.44075501172886106</v>
      </c>
    </row>
    <row r="200" spans="1:12" ht="12.75">
      <c r="A200" t="s">
        <v>30</v>
      </c>
      <c r="B200" t="s">
        <v>30</v>
      </c>
      <c r="C200" t="s">
        <v>96</v>
      </c>
      <c r="D200">
        <v>3754</v>
      </c>
      <c r="E200" s="1">
        <v>38991</v>
      </c>
      <c r="F200">
        <v>1805</v>
      </c>
      <c r="G200" s="2">
        <v>0.183</v>
      </c>
      <c r="H200" s="2">
        <f t="shared" si="26"/>
        <v>0.5191795418220565</v>
      </c>
      <c r="I200" s="2">
        <f t="shared" si="29"/>
        <v>0.5851419687852083</v>
      </c>
      <c r="J200">
        <f t="shared" si="27"/>
        <v>1639.8425</v>
      </c>
      <c r="K200" s="2">
        <f t="shared" si="28"/>
        <v>0.5631746137453384</v>
      </c>
      <c r="L200" s="2">
        <f t="shared" si="30"/>
        <v>0.6231014786413618</v>
      </c>
    </row>
    <row r="201" spans="1:12" ht="12.75">
      <c r="A201" t="s">
        <v>30</v>
      </c>
      <c r="B201" t="s">
        <v>30</v>
      </c>
      <c r="C201" t="s">
        <v>97</v>
      </c>
      <c r="D201">
        <v>3722</v>
      </c>
      <c r="E201" s="1">
        <v>38991</v>
      </c>
      <c r="F201">
        <v>1708</v>
      </c>
      <c r="G201" s="2">
        <v>0.239</v>
      </c>
      <c r="H201" s="2">
        <f t="shared" si="26"/>
        <v>0.5411069317571199</v>
      </c>
      <c r="I201" s="2">
        <f t="shared" si="29"/>
        <v>0.6040612008258152</v>
      </c>
      <c r="J201">
        <f t="shared" si="27"/>
        <v>1503.894</v>
      </c>
      <c r="K201" s="2">
        <f t="shared" si="28"/>
        <v>0.595944653412144</v>
      </c>
      <c r="L201" s="2">
        <f t="shared" si="30"/>
        <v>0.6513758873271304</v>
      </c>
    </row>
    <row r="202" spans="1:12" ht="12.75">
      <c r="A202" t="s">
        <v>30</v>
      </c>
      <c r="B202" t="s">
        <v>30</v>
      </c>
      <c r="C202" t="s">
        <v>98</v>
      </c>
      <c r="D202">
        <v>3672</v>
      </c>
      <c r="E202" s="1">
        <v>38991</v>
      </c>
      <c r="F202">
        <v>1655</v>
      </c>
      <c r="G202" s="2">
        <v>0.239</v>
      </c>
      <c r="H202" s="2">
        <f t="shared" si="26"/>
        <v>0.5492919389978214</v>
      </c>
      <c r="I202" s="2">
        <f t="shared" si="29"/>
        <v>0.6111233295925983</v>
      </c>
      <c r="J202">
        <f t="shared" si="27"/>
        <v>1457.2275000000002</v>
      </c>
      <c r="K202" s="2">
        <f t="shared" si="28"/>
        <v>0.6031515522875817</v>
      </c>
      <c r="L202" s="2">
        <f t="shared" si="30"/>
        <v>0.6575940917062827</v>
      </c>
    </row>
    <row r="203" spans="1:12" ht="12.75">
      <c r="A203" t="s">
        <v>30</v>
      </c>
      <c r="B203" t="s">
        <v>30</v>
      </c>
      <c r="C203" t="s">
        <v>99</v>
      </c>
      <c r="D203">
        <v>3689</v>
      </c>
      <c r="E203" s="1">
        <v>38991</v>
      </c>
      <c r="F203">
        <v>2154</v>
      </c>
      <c r="G203" s="2">
        <v>0.239</v>
      </c>
      <c r="H203" s="2">
        <f t="shared" si="26"/>
        <v>0.4161019246408241</v>
      </c>
      <c r="I203" s="2">
        <f t="shared" si="29"/>
        <v>0.4962052844183124</v>
      </c>
      <c r="J203">
        <f t="shared" si="27"/>
        <v>1896.5970000000002</v>
      </c>
      <c r="K203" s="2">
        <f t="shared" si="28"/>
        <v>0.48587774464624556</v>
      </c>
      <c r="L203" s="2">
        <f t="shared" si="30"/>
        <v>0.556408752930324</v>
      </c>
    </row>
    <row r="204" spans="1:12" ht="12.75">
      <c r="A204" t="s">
        <v>30</v>
      </c>
      <c r="B204" t="s">
        <v>30</v>
      </c>
      <c r="C204" t="s">
        <v>100</v>
      </c>
      <c r="D204">
        <v>3805</v>
      </c>
      <c r="E204" s="1">
        <v>38991</v>
      </c>
      <c r="F204">
        <v>1985</v>
      </c>
      <c r="G204" s="2">
        <v>0.189</v>
      </c>
      <c r="H204" s="2">
        <f t="shared" si="26"/>
        <v>0.4783180026281209</v>
      </c>
      <c r="I204" s="2">
        <f t="shared" si="29"/>
        <v>0.5498861109819853</v>
      </c>
      <c r="J204">
        <f t="shared" si="27"/>
        <v>1797.4175</v>
      </c>
      <c r="K204" s="2">
        <f t="shared" si="28"/>
        <v>0.5276169513797635</v>
      </c>
      <c r="L204" s="2">
        <f t="shared" si="30"/>
        <v>0.5924218734941875</v>
      </c>
    </row>
    <row r="205" spans="1:12" ht="12.75">
      <c r="A205" t="s">
        <v>30</v>
      </c>
      <c r="B205" t="s">
        <v>30</v>
      </c>
      <c r="C205" t="s">
        <v>101</v>
      </c>
      <c r="D205">
        <v>3246</v>
      </c>
      <c r="E205" s="1">
        <v>38991</v>
      </c>
      <c r="F205">
        <v>1604</v>
      </c>
      <c r="G205" s="2">
        <v>0.239</v>
      </c>
      <c r="H205" s="2">
        <f t="shared" si="26"/>
        <v>0.5058533579790512</v>
      </c>
      <c r="I205" s="2">
        <f t="shared" si="29"/>
        <v>0.5736439671950399</v>
      </c>
      <c r="J205">
        <f t="shared" si="27"/>
        <v>1412.3220000000001</v>
      </c>
      <c r="K205" s="2">
        <f t="shared" si="28"/>
        <v>0.5649038817005545</v>
      </c>
      <c r="L205" s="2">
        <f t="shared" si="30"/>
        <v>0.6245935131152326</v>
      </c>
    </row>
    <row r="206" spans="1:12" ht="12.75">
      <c r="A206" t="s">
        <v>30</v>
      </c>
      <c r="B206" t="s">
        <v>30</v>
      </c>
      <c r="C206" t="s">
        <v>110</v>
      </c>
      <c r="D206">
        <v>4106</v>
      </c>
      <c r="E206" s="1">
        <v>39022</v>
      </c>
      <c r="F206">
        <v>3017</v>
      </c>
      <c r="G206" s="2">
        <v>0.239</v>
      </c>
      <c r="H206" s="2">
        <f t="shared" si="26"/>
        <v>0.26522162688748174</v>
      </c>
      <c r="I206" s="2">
        <f>(D206-(F206/1.156))/D206</f>
        <v>0.36437856997187</v>
      </c>
      <c r="J206">
        <f t="shared" si="27"/>
        <v>2656.4685000000004</v>
      </c>
      <c r="K206" s="2">
        <f t="shared" si="28"/>
        <v>0.3530276424744276</v>
      </c>
      <c r="L206" s="2">
        <f>(D206-(J206/1.156))/D206</f>
        <v>0.4403353308602314</v>
      </c>
    </row>
    <row r="207" spans="1:12" ht="12.75">
      <c r="A207" t="s">
        <v>30</v>
      </c>
      <c r="B207" t="s">
        <v>30</v>
      </c>
      <c r="C207" t="s">
        <v>111</v>
      </c>
      <c r="D207">
        <v>3616</v>
      </c>
      <c r="E207" s="1">
        <v>39022</v>
      </c>
      <c r="F207">
        <v>1996</v>
      </c>
      <c r="G207" s="2">
        <v>0.239</v>
      </c>
      <c r="H207" s="2">
        <f t="shared" si="26"/>
        <v>0.4480088495575221</v>
      </c>
      <c r="I207" s="2">
        <f>(D207-(F207/1.156))/D207</f>
        <v>0.5224990048075451</v>
      </c>
      <c r="J207">
        <f t="shared" si="27"/>
        <v>1757.478</v>
      </c>
      <c r="K207" s="2">
        <f t="shared" si="28"/>
        <v>0.5139717920353982</v>
      </c>
      <c r="L207" s="2">
        <f>(D207-(J207/1.156))/D207</f>
        <v>0.5795603737330435</v>
      </c>
    </row>
    <row r="208" spans="1:12" ht="12.75">
      <c r="A208" t="s">
        <v>30</v>
      </c>
      <c r="B208" t="s">
        <v>30</v>
      </c>
      <c r="C208" t="s">
        <v>112</v>
      </c>
      <c r="D208">
        <v>4526</v>
      </c>
      <c r="E208" s="1">
        <v>38961</v>
      </c>
      <c r="F208">
        <v>3270</v>
      </c>
      <c r="G208" s="2">
        <v>0.239</v>
      </c>
      <c r="H208" s="2">
        <f t="shared" si="26"/>
        <v>0.27750773309765797</v>
      </c>
      <c r="I208" s="2">
        <f>(D208-(F208/1.163))/D208</f>
        <v>0.3787684721390009</v>
      </c>
      <c r="J208">
        <f t="shared" si="27"/>
        <v>2879.235</v>
      </c>
      <c r="K208" s="2">
        <f t="shared" si="28"/>
        <v>0.3638455589924878</v>
      </c>
      <c r="L208" s="2">
        <f>(D208-(J208/1.163))/D208</f>
        <v>0.45300563971839025</v>
      </c>
    </row>
    <row r="209" spans="1:12" ht="12.75">
      <c r="A209" t="s">
        <v>30</v>
      </c>
      <c r="B209" t="s">
        <v>30</v>
      </c>
      <c r="C209" t="s">
        <v>113</v>
      </c>
      <c r="D209">
        <v>4010</v>
      </c>
      <c r="E209" s="1">
        <v>38961</v>
      </c>
      <c r="F209">
        <v>2395</v>
      </c>
      <c r="G209" s="2">
        <v>0.239</v>
      </c>
      <c r="H209" s="2">
        <f t="shared" si="26"/>
        <v>0.4027431421446384</v>
      </c>
      <c r="I209" s="2">
        <f>(D209-(F209/1.163))/D209</f>
        <v>0.48645154096701493</v>
      </c>
      <c r="J209">
        <f t="shared" si="27"/>
        <v>2108.7975</v>
      </c>
      <c r="K209" s="2">
        <f t="shared" si="28"/>
        <v>0.4741153366583541</v>
      </c>
      <c r="L209" s="2">
        <f>(D209-(J209/1.163))/D209</f>
        <v>0.5478205818214567</v>
      </c>
    </row>
    <row r="210" spans="1:12" ht="12.75">
      <c r="A210" t="s">
        <v>30</v>
      </c>
      <c r="B210" t="s">
        <v>30</v>
      </c>
      <c r="C210" t="s">
        <v>114</v>
      </c>
      <c r="D210">
        <v>3855</v>
      </c>
      <c r="E210" s="1">
        <v>38991</v>
      </c>
      <c r="F210">
        <v>1924</v>
      </c>
      <c r="G210" s="2">
        <v>0.239</v>
      </c>
      <c r="H210" s="2">
        <f t="shared" si="26"/>
        <v>0.5009079118028534</v>
      </c>
      <c r="I210" s="2">
        <f aca="true" t="shared" si="31" ref="I210:I215">(D210-(F210/1.159))/D210</f>
        <v>0.5693769730827036</v>
      </c>
      <c r="J210">
        <f t="shared" si="27"/>
        <v>1694.082</v>
      </c>
      <c r="K210" s="2">
        <f t="shared" si="28"/>
        <v>0.5605494163424124</v>
      </c>
      <c r="L210" s="2">
        <f aca="true" t="shared" si="32" ref="L210:L215">(D210-(J210/1.159))/D210</f>
        <v>0.6208364247993204</v>
      </c>
    </row>
    <row r="211" spans="1:12" ht="12.75">
      <c r="A211" t="s">
        <v>30</v>
      </c>
      <c r="B211" t="s">
        <v>30</v>
      </c>
      <c r="C211" t="s">
        <v>115</v>
      </c>
      <c r="D211">
        <v>3800</v>
      </c>
      <c r="E211" s="1">
        <v>38991</v>
      </c>
      <c r="F211">
        <v>1949</v>
      </c>
      <c r="G211" s="2">
        <v>0.239</v>
      </c>
      <c r="H211" s="2">
        <f aca="true" t="shared" si="33" ref="H211:H242">(D211-F211)/D211</f>
        <v>0.48710526315789476</v>
      </c>
      <c r="I211" s="2">
        <f t="shared" si="31"/>
        <v>0.557467871577131</v>
      </c>
      <c r="J211">
        <f aca="true" t="shared" si="34" ref="J211:J242">F211*(1-(G211/2))</f>
        <v>1716.0945000000002</v>
      </c>
      <c r="K211" s="2">
        <f aca="true" t="shared" si="35" ref="K211:K242">(D211-J211)/D211</f>
        <v>0.5483961842105263</v>
      </c>
      <c r="L211" s="2">
        <f t="shared" si="32"/>
        <v>0.6103504609236639</v>
      </c>
    </row>
    <row r="212" spans="1:12" ht="12.75">
      <c r="A212" t="s">
        <v>30</v>
      </c>
      <c r="B212" t="s">
        <v>30</v>
      </c>
      <c r="C212" t="s">
        <v>116</v>
      </c>
      <c r="D212">
        <v>3608</v>
      </c>
      <c r="E212" s="1">
        <v>38991</v>
      </c>
      <c r="F212">
        <v>1838</v>
      </c>
      <c r="G212" s="2">
        <v>0.239</v>
      </c>
      <c r="H212" s="2">
        <f t="shared" si="33"/>
        <v>0.49057649667405767</v>
      </c>
      <c r="I212" s="2">
        <f t="shared" si="31"/>
        <v>0.5604628961812405</v>
      </c>
      <c r="J212">
        <f t="shared" si="34"/>
        <v>1618.3590000000002</v>
      </c>
      <c r="K212" s="2">
        <f t="shared" si="35"/>
        <v>0.5514526053215077</v>
      </c>
      <c r="L212" s="2">
        <f t="shared" si="32"/>
        <v>0.6129875800875821</v>
      </c>
    </row>
    <row r="213" spans="1:12" ht="12.75">
      <c r="A213" t="s">
        <v>30</v>
      </c>
      <c r="B213" t="s">
        <v>30</v>
      </c>
      <c r="C213" t="s">
        <v>117</v>
      </c>
      <c r="D213">
        <v>3645</v>
      </c>
      <c r="E213" s="1">
        <v>38991</v>
      </c>
      <c r="F213">
        <v>1777</v>
      </c>
      <c r="G213" s="2">
        <v>0.239</v>
      </c>
      <c r="H213" s="2">
        <f t="shared" si="33"/>
        <v>0.512482853223594</v>
      </c>
      <c r="I213" s="2">
        <f t="shared" si="31"/>
        <v>0.579363980348226</v>
      </c>
      <c r="J213">
        <f t="shared" si="34"/>
        <v>1564.6485</v>
      </c>
      <c r="K213" s="2">
        <f t="shared" si="35"/>
        <v>0.5707411522633744</v>
      </c>
      <c r="L213" s="2">
        <f t="shared" si="32"/>
        <v>0.629629984696613</v>
      </c>
    </row>
    <row r="214" spans="1:12" ht="12.75">
      <c r="A214" t="s">
        <v>30</v>
      </c>
      <c r="B214" t="s">
        <v>30</v>
      </c>
      <c r="C214" t="s">
        <v>118</v>
      </c>
      <c r="D214">
        <v>4178</v>
      </c>
      <c r="E214" s="1">
        <v>38991</v>
      </c>
      <c r="F214">
        <v>2780</v>
      </c>
      <c r="G214" s="2">
        <v>0.239</v>
      </c>
      <c r="H214" s="2">
        <f t="shared" si="33"/>
        <v>0.33460986117759695</v>
      </c>
      <c r="I214" s="2">
        <f t="shared" si="31"/>
        <v>0.4258928914388239</v>
      </c>
      <c r="J214">
        <f t="shared" si="34"/>
        <v>2447.79</v>
      </c>
      <c r="K214" s="2">
        <f t="shared" si="35"/>
        <v>0.4141239827668741</v>
      </c>
      <c r="L214" s="2">
        <f t="shared" si="32"/>
        <v>0.4944986909118845</v>
      </c>
    </row>
    <row r="215" spans="1:12" ht="12.75">
      <c r="A215" t="s">
        <v>30</v>
      </c>
      <c r="B215" t="s">
        <v>30</v>
      </c>
      <c r="C215" t="s">
        <v>119</v>
      </c>
      <c r="D215">
        <v>4953</v>
      </c>
      <c r="E215" s="1">
        <v>38991</v>
      </c>
      <c r="F215">
        <v>3400</v>
      </c>
      <c r="G215" s="2">
        <v>0.239</v>
      </c>
      <c r="H215" s="2">
        <f t="shared" si="33"/>
        <v>0.31354734504340803</v>
      </c>
      <c r="I215" s="2">
        <f t="shared" si="31"/>
        <v>0.4077198835577291</v>
      </c>
      <c r="J215">
        <f t="shared" si="34"/>
        <v>2993.7000000000003</v>
      </c>
      <c r="K215" s="2">
        <f t="shared" si="35"/>
        <v>0.39557843731072073</v>
      </c>
      <c r="L215" s="2">
        <f t="shared" si="32"/>
        <v>0.4784973574725805</v>
      </c>
    </row>
    <row r="216" spans="1:12" ht="12.75">
      <c r="A216" t="s">
        <v>30</v>
      </c>
      <c r="B216" t="s">
        <v>30</v>
      </c>
      <c r="C216" t="s">
        <v>120</v>
      </c>
      <c r="D216">
        <v>5423</v>
      </c>
      <c r="E216" s="1">
        <v>38961</v>
      </c>
      <c r="F216">
        <v>4282</v>
      </c>
      <c r="G216" s="2">
        <v>0.239</v>
      </c>
      <c r="H216" s="2">
        <f t="shared" si="33"/>
        <v>0.21040014751982297</v>
      </c>
      <c r="I216" s="2">
        <f aca="true" t="shared" si="36" ref="I216:I230">(D216-(F216/1.163))/D216</f>
        <v>0.321066334926761</v>
      </c>
      <c r="J216">
        <f t="shared" si="34"/>
        <v>3770.3010000000004</v>
      </c>
      <c r="K216" s="2">
        <f t="shared" si="35"/>
        <v>0.3047573298912041</v>
      </c>
      <c r="L216" s="2">
        <f aca="true" t="shared" si="37" ref="L216:L230">(D216-(J216/1.163))/D216</f>
        <v>0.402198907903013</v>
      </c>
    </row>
    <row r="217" spans="1:12" ht="12.75">
      <c r="A217" t="s">
        <v>30</v>
      </c>
      <c r="B217" t="s">
        <v>30</v>
      </c>
      <c r="C217" t="s">
        <v>121</v>
      </c>
      <c r="D217">
        <v>5456</v>
      </c>
      <c r="E217" s="1">
        <v>38961</v>
      </c>
      <c r="F217">
        <v>4165</v>
      </c>
      <c r="G217" s="2">
        <v>0.239</v>
      </c>
      <c r="H217" s="2">
        <f t="shared" si="33"/>
        <v>0.23662023460410558</v>
      </c>
      <c r="I217" s="2">
        <f t="shared" si="36"/>
        <v>0.3436115516802284</v>
      </c>
      <c r="J217">
        <f t="shared" si="34"/>
        <v>3667.2825000000003</v>
      </c>
      <c r="K217" s="2">
        <f t="shared" si="35"/>
        <v>0.32784411656891493</v>
      </c>
      <c r="L217" s="2">
        <f t="shared" si="37"/>
        <v>0.42204997125444105</v>
      </c>
    </row>
    <row r="218" spans="1:12" ht="12.75">
      <c r="A218" t="s">
        <v>30</v>
      </c>
      <c r="B218" t="s">
        <v>30</v>
      </c>
      <c r="C218" t="s">
        <v>122</v>
      </c>
      <c r="D218">
        <v>5475</v>
      </c>
      <c r="E218" s="1">
        <v>38961</v>
      </c>
      <c r="F218">
        <v>3649</v>
      </c>
      <c r="G218" s="2">
        <v>0.239</v>
      </c>
      <c r="H218" s="2">
        <f t="shared" si="33"/>
        <v>0.33351598173515984</v>
      </c>
      <c r="I218" s="2">
        <f t="shared" si="36"/>
        <v>0.4269268974506963</v>
      </c>
      <c r="J218">
        <f t="shared" si="34"/>
        <v>3212.9445</v>
      </c>
      <c r="K218" s="2">
        <f t="shared" si="35"/>
        <v>0.41316082191780823</v>
      </c>
      <c r="L218" s="2">
        <f t="shared" si="37"/>
        <v>0.49540913320533814</v>
      </c>
    </row>
    <row r="219" spans="1:12" ht="12.75">
      <c r="A219" t="s">
        <v>30</v>
      </c>
      <c r="B219" t="s">
        <v>30</v>
      </c>
      <c r="C219" t="s">
        <v>123</v>
      </c>
      <c r="D219">
        <v>3916</v>
      </c>
      <c r="E219" s="1">
        <v>38961</v>
      </c>
      <c r="F219">
        <v>2123</v>
      </c>
      <c r="G219" s="2">
        <v>0.239</v>
      </c>
      <c r="H219" s="2">
        <f t="shared" si="33"/>
        <v>0.45786516853932585</v>
      </c>
      <c r="I219" s="2">
        <f t="shared" si="36"/>
        <v>0.533847952312404</v>
      </c>
      <c r="J219">
        <f t="shared" si="34"/>
        <v>1869.3015</v>
      </c>
      <c r="K219" s="2">
        <f t="shared" si="35"/>
        <v>0.5226502808988764</v>
      </c>
      <c r="L219" s="2">
        <f t="shared" si="37"/>
        <v>0.5895531220110717</v>
      </c>
    </row>
    <row r="220" spans="1:12" ht="12.75">
      <c r="A220" t="s">
        <v>30</v>
      </c>
      <c r="B220" t="s">
        <v>30</v>
      </c>
      <c r="C220" t="s">
        <v>124</v>
      </c>
      <c r="D220">
        <v>4325</v>
      </c>
      <c r="E220" s="1">
        <v>38961</v>
      </c>
      <c r="F220">
        <v>2734</v>
      </c>
      <c r="G220" s="2">
        <v>0.239</v>
      </c>
      <c r="H220" s="2">
        <f t="shared" si="33"/>
        <v>0.36786127167630056</v>
      </c>
      <c r="I220" s="2">
        <f t="shared" si="36"/>
        <v>0.45645853110601947</v>
      </c>
      <c r="J220">
        <f t="shared" si="34"/>
        <v>2407.2870000000003</v>
      </c>
      <c r="K220" s="2">
        <f t="shared" si="35"/>
        <v>0.4434018497109826</v>
      </c>
      <c r="L220" s="2">
        <f t="shared" si="37"/>
        <v>0.5214117366388501</v>
      </c>
    </row>
    <row r="221" spans="1:12" ht="12.75">
      <c r="A221" t="s">
        <v>30</v>
      </c>
      <c r="B221" t="s">
        <v>30</v>
      </c>
      <c r="C221" t="s">
        <v>125</v>
      </c>
      <c r="D221">
        <v>4574</v>
      </c>
      <c r="E221" s="1">
        <v>38961</v>
      </c>
      <c r="F221">
        <v>2826</v>
      </c>
      <c r="G221" s="2">
        <v>0.239</v>
      </c>
      <c r="H221" s="2">
        <f t="shared" si="33"/>
        <v>0.3821600349803236</v>
      </c>
      <c r="I221" s="2">
        <f t="shared" si="36"/>
        <v>0.46875325449726885</v>
      </c>
      <c r="J221">
        <f t="shared" si="34"/>
        <v>2488.293</v>
      </c>
      <c r="K221" s="2">
        <f t="shared" si="35"/>
        <v>0.45599191080017487</v>
      </c>
      <c r="L221" s="2">
        <f t="shared" si="37"/>
        <v>0.5322372405848451</v>
      </c>
    </row>
    <row r="222" spans="1:12" ht="12.75">
      <c r="A222" t="s">
        <v>30</v>
      </c>
      <c r="B222" t="s">
        <v>30</v>
      </c>
      <c r="C222" t="s">
        <v>126</v>
      </c>
      <c r="D222">
        <v>3831</v>
      </c>
      <c r="E222" s="1">
        <v>38961</v>
      </c>
      <c r="F222">
        <v>1641</v>
      </c>
      <c r="G222" s="2">
        <v>0.239</v>
      </c>
      <c r="H222" s="2">
        <f t="shared" si="33"/>
        <v>0.5716523101018011</v>
      </c>
      <c r="I222" s="2">
        <f t="shared" si="36"/>
        <v>0.6316872829766131</v>
      </c>
      <c r="J222">
        <f t="shared" si="34"/>
        <v>1444.9005000000002</v>
      </c>
      <c r="K222" s="2">
        <f t="shared" si="35"/>
        <v>0.6228398590446358</v>
      </c>
      <c r="L222" s="2">
        <f t="shared" si="37"/>
        <v>0.6757006526609078</v>
      </c>
    </row>
    <row r="223" spans="1:12" ht="12.75">
      <c r="A223" t="s">
        <v>30</v>
      </c>
      <c r="B223" t="s">
        <v>30</v>
      </c>
      <c r="C223" t="s">
        <v>127</v>
      </c>
      <c r="D223">
        <v>4301</v>
      </c>
      <c r="E223" s="1">
        <v>38961</v>
      </c>
      <c r="F223">
        <v>2482</v>
      </c>
      <c r="G223" s="2">
        <v>0.224</v>
      </c>
      <c r="H223" s="2">
        <f t="shared" si="33"/>
        <v>0.42292490118577075</v>
      </c>
      <c r="I223" s="2">
        <f t="shared" si="36"/>
        <v>0.5038047301683326</v>
      </c>
      <c r="J223">
        <f t="shared" si="34"/>
        <v>2204.016</v>
      </c>
      <c r="K223" s="2">
        <f t="shared" si="35"/>
        <v>0.4875573122529644</v>
      </c>
      <c r="L223" s="2">
        <f t="shared" si="37"/>
        <v>0.5593786003894793</v>
      </c>
    </row>
    <row r="224" spans="1:12" ht="12.75">
      <c r="A224" t="s">
        <v>30</v>
      </c>
      <c r="B224" t="s">
        <v>30</v>
      </c>
      <c r="C224" t="s">
        <v>128</v>
      </c>
      <c r="D224">
        <v>3822</v>
      </c>
      <c r="E224" s="1">
        <v>38961</v>
      </c>
      <c r="F224">
        <v>1911</v>
      </c>
      <c r="G224" s="2">
        <v>0.239</v>
      </c>
      <c r="H224" s="2">
        <f t="shared" si="33"/>
        <v>0.5</v>
      </c>
      <c r="I224" s="2">
        <f t="shared" si="36"/>
        <v>0.5700773860705074</v>
      </c>
      <c r="J224">
        <f t="shared" si="34"/>
        <v>1682.6355</v>
      </c>
      <c r="K224" s="2">
        <f t="shared" si="35"/>
        <v>0.55975</v>
      </c>
      <c r="L224" s="2">
        <f t="shared" si="37"/>
        <v>0.6214531384350818</v>
      </c>
    </row>
    <row r="225" spans="1:12" ht="12.75">
      <c r="A225" t="s">
        <v>30</v>
      </c>
      <c r="B225" t="s">
        <v>30</v>
      </c>
      <c r="C225" t="s">
        <v>129</v>
      </c>
      <c r="D225">
        <v>4012</v>
      </c>
      <c r="E225" s="1">
        <v>38961</v>
      </c>
      <c r="F225">
        <v>2816</v>
      </c>
      <c r="G225" s="2">
        <v>0.214</v>
      </c>
      <c r="H225" s="2">
        <f t="shared" si="33"/>
        <v>0.29810568295114653</v>
      </c>
      <c r="I225" s="2">
        <f t="shared" si="36"/>
        <v>0.39647952102420175</v>
      </c>
      <c r="J225">
        <f t="shared" si="34"/>
        <v>2514.688</v>
      </c>
      <c r="K225" s="2">
        <f t="shared" si="35"/>
        <v>0.37320837487537384</v>
      </c>
      <c r="L225" s="2">
        <f t="shared" si="37"/>
        <v>0.4610562122746121</v>
      </c>
    </row>
    <row r="226" spans="1:12" ht="12.75">
      <c r="A226" t="s">
        <v>30</v>
      </c>
      <c r="B226" t="s">
        <v>30</v>
      </c>
      <c r="C226" t="s">
        <v>130</v>
      </c>
      <c r="D226">
        <v>5523</v>
      </c>
      <c r="E226" s="1">
        <v>38961</v>
      </c>
      <c r="F226">
        <v>4219</v>
      </c>
      <c r="G226" s="2">
        <v>0.239</v>
      </c>
      <c r="H226" s="2">
        <f t="shared" si="33"/>
        <v>0.23610356690204598</v>
      </c>
      <c r="I226" s="2">
        <f t="shared" si="36"/>
        <v>0.3431672974222236</v>
      </c>
      <c r="J226">
        <f t="shared" si="34"/>
        <v>3714.8295000000003</v>
      </c>
      <c r="K226" s="2">
        <f t="shared" si="35"/>
        <v>0.3273891906572514</v>
      </c>
      <c r="L226" s="2">
        <f t="shared" si="37"/>
        <v>0.4216588053802678</v>
      </c>
    </row>
    <row r="227" spans="1:12" ht="12.75">
      <c r="A227" t="s">
        <v>30</v>
      </c>
      <c r="B227" t="s">
        <v>30</v>
      </c>
      <c r="C227" t="s">
        <v>131</v>
      </c>
      <c r="D227">
        <v>4260</v>
      </c>
      <c r="E227" s="1">
        <v>38961</v>
      </c>
      <c r="F227">
        <v>2785</v>
      </c>
      <c r="G227" s="2">
        <v>0.215</v>
      </c>
      <c r="H227" s="2">
        <f t="shared" si="33"/>
        <v>0.34624413145539906</v>
      </c>
      <c r="I227" s="2">
        <f t="shared" si="36"/>
        <v>0.43787113624711876</v>
      </c>
      <c r="J227">
        <f t="shared" si="34"/>
        <v>2485.6124999999997</v>
      </c>
      <c r="K227" s="2">
        <f t="shared" si="35"/>
        <v>0.4165228873239437</v>
      </c>
      <c r="L227" s="2">
        <f t="shared" si="37"/>
        <v>0.4982999891005535</v>
      </c>
    </row>
    <row r="228" spans="1:12" ht="12.75">
      <c r="A228" t="s">
        <v>30</v>
      </c>
      <c r="B228" t="s">
        <v>30</v>
      </c>
      <c r="C228" t="s">
        <v>132</v>
      </c>
      <c r="D228">
        <v>4202</v>
      </c>
      <c r="E228" s="1">
        <v>38961</v>
      </c>
      <c r="F228">
        <v>3275</v>
      </c>
      <c r="G228" s="2">
        <v>0.239</v>
      </c>
      <c r="H228" s="2">
        <f t="shared" si="33"/>
        <v>0.22060923369823893</v>
      </c>
      <c r="I228" s="2">
        <f t="shared" si="36"/>
        <v>0.329844568958073</v>
      </c>
      <c r="J228">
        <f t="shared" si="34"/>
        <v>2883.6375000000003</v>
      </c>
      <c r="K228" s="2">
        <f t="shared" si="35"/>
        <v>0.31374643027129934</v>
      </c>
      <c r="L228" s="2">
        <f t="shared" si="37"/>
        <v>0.4099281429675833</v>
      </c>
    </row>
    <row r="229" spans="1:12" ht="12.75">
      <c r="A229" t="s">
        <v>30</v>
      </c>
      <c r="B229" t="s">
        <v>30</v>
      </c>
      <c r="C229" t="s">
        <v>133</v>
      </c>
      <c r="D229">
        <v>3858</v>
      </c>
      <c r="E229" s="1">
        <v>38961</v>
      </c>
      <c r="F229">
        <v>2098</v>
      </c>
      <c r="G229" s="2">
        <v>0.208</v>
      </c>
      <c r="H229" s="2">
        <f t="shared" si="33"/>
        <v>0.45619491964748576</v>
      </c>
      <c r="I229" s="2">
        <f t="shared" si="36"/>
        <v>0.5324117967734184</v>
      </c>
      <c r="J229">
        <f t="shared" si="34"/>
        <v>1879.808</v>
      </c>
      <c r="K229" s="2">
        <f t="shared" si="35"/>
        <v>0.5127506480041473</v>
      </c>
      <c r="L229" s="2">
        <f t="shared" si="37"/>
        <v>0.581040969908983</v>
      </c>
    </row>
    <row r="230" spans="1:12" ht="12.75">
      <c r="A230" t="s">
        <v>30</v>
      </c>
      <c r="B230" t="s">
        <v>30</v>
      </c>
      <c r="C230" t="s">
        <v>134</v>
      </c>
      <c r="D230">
        <v>3332</v>
      </c>
      <c r="E230" s="1">
        <v>38961</v>
      </c>
      <c r="F230">
        <v>1750</v>
      </c>
      <c r="G230" s="2">
        <v>0.239</v>
      </c>
      <c r="H230" s="2">
        <f t="shared" si="33"/>
        <v>0.47478991596638653</v>
      </c>
      <c r="I230" s="2">
        <f t="shared" si="36"/>
        <v>0.5484006156202809</v>
      </c>
      <c r="J230">
        <f t="shared" si="34"/>
        <v>1540.875</v>
      </c>
      <c r="K230" s="2">
        <f t="shared" si="35"/>
        <v>0.5375525210084033</v>
      </c>
      <c r="L230" s="2">
        <f t="shared" si="37"/>
        <v>0.6023667420536573</v>
      </c>
    </row>
    <row r="231" spans="1:12" ht="12.75">
      <c r="A231" t="s">
        <v>30</v>
      </c>
      <c r="B231" s="3" t="s">
        <v>300</v>
      </c>
      <c r="D231">
        <v>3043</v>
      </c>
      <c r="E231" s="1">
        <v>38991</v>
      </c>
      <c r="F231">
        <v>1669</v>
      </c>
      <c r="G231" s="2">
        <v>0.213</v>
      </c>
      <c r="H231" s="2">
        <f t="shared" si="33"/>
        <v>0.45152809727242854</v>
      </c>
      <c r="I231" s="2">
        <f>(D231-(F231/1.159))/D231</f>
        <v>0.5267714385439418</v>
      </c>
      <c r="J231">
        <f t="shared" si="34"/>
        <v>1491.2514999999999</v>
      </c>
      <c r="K231" s="2">
        <f t="shared" si="35"/>
        <v>0.5099403549129149</v>
      </c>
      <c r="L231" s="2">
        <f>(D231-(J231/1.159))/D231</f>
        <v>0.5771702803390121</v>
      </c>
    </row>
    <row r="232" spans="1:12" ht="12.75">
      <c r="A232" t="s">
        <v>30</v>
      </c>
      <c r="B232" s="3" t="s">
        <v>301</v>
      </c>
      <c r="D232">
        <v>3914</v>
      </c>
      <c r="E232" s="1">
        <v>38991</v>
      </c>
      <c r="F232">
        <v>2818</v>
      </c>
      <c r="G232" s="2">
        <v>0.201</v>
      </c>
      <c r="H232" s="2">
        <f t="shared" si="33"/>
        <v>0.28002043944813493</v>
      </c>
      <c r="I232" s="2">
        <f>(D232-(F232/1.159))/D232</f>
        <v>0.3787924412839818</v>
      </c>
      <c r="J232">
        <f t="shared" si="34"/>
        <v>2534.7909999999997</v>
      </c>
      <c r="K232" s="2">
        <f t="shared" si="35"/>
        <v>0.35237838528359744</v>
      </c>
      <c r="L232" s="2">
        <f>(D232-(J232/1.159))/D232</f>
        <v>0.44122380093494173</v>
      </c>
    </row>
    <row r="233" spans="1:12" ht="12.75">
      <c r="A233" t="s">
        <v>30</v>
      </c>
      <c r="B233" s="3" t="s">
        <v>302</v>
      </c>
      <c r="D233">
        <v>3545</v>
      </c>
      <c r="E233" s="1">
        <v>38961</v>
      </c>
      <c r="F233">
        <v>1787</v>
      </c>
      <c r="G233" s="2">
        <v>0.221</v>
      </c>
      <c r="H233" s="2">
        <f t="shared" si="33"/>
        <v>0.49590973201692523</v>
      </c>
      <c r="I233" s="2">
        <f aca="true" t="shared" si="38" ref="I233:I238">(D233-(F233/1.163))/D233</f>
        <v>0.5665603886645961</v>
      </c>
      <c r="J233">
        <f t="shared" si="34"/>
        <v>1589.5365</v>
      </c>
      <c r="K233" s="2">
        <f t="shared" si="35"/>
        <v>0.551611706629055</v>
      </c>
      <c r="L233" s="2">
        <f aca="true" t="shared" si="39" ref="L233:L238">(D233-(J233/1.163))/D233</f>
        <v>0.6144554657171583</v>
      </c>
    </row>
    <row r="234" spans="1:12" ht="12.75">
      <c r="A234" t="s">
        <v>30</v>
      </c>
      <c r="B234" s="3" t="s">
        <v>303</v>
      </c>
      <c r="D234">
        <v>2704</v>
      </c>
      <c r="E234" s="1">
        <v>38961</v>
      </c>
      <c r="F234">
        <v>1679</v>
      </c>
      <c r="G234" s="2">
        <v>0.071</v>
      </c>
      <c r="H234" s="2">
        <f t="shared" si="33"/>
        <v>0.3790680473372781</v>
      </c>
      <c r="I234" s="2">
        <f t="shared" si="38"/>
        <v>0.4660946236777972</v>
      </c>
      <c r="J234">
        <f t="shared" si="34"/>
        <v>1619.3955</v>
      </c>
      <c r="K234" s="2">
        <f t="shared" si="35"/>
        <v>0.4011111316568047</v>
      </c>
      <c r="L234" s="2">
        <f t="shared" si="39"/>
        <v>0.4850482645372354</v>
      </c>
    </row>
    <row r="235" spans="1:12" ht="12.75">
      <c r="A235" t="s">
        <v>30</v>
      </c>
      <c r="B235" s="3" t="s">
        <v>304</v>
      </c>
      <c r="D235">
        <v>3009</v>
      </c>
      <c r="E235" s="1">
        <v>38961</v>
      </c>
      <c r="F235">
        <v>1680</v>
      </c>
      <c r="G235" s="2">
        <v>0.16</v>
      </c>
      <c r="H235" s="2">
        <f t="shared" si="33"/>
        <v>0.44167497507477566</v>
      </c>
      <c r="I235" s="2">
        <f t="shared" si="38"/>
        <v>0.5199268917237968</v>
      </c>
      <c r="J235">
        <f t="shared" si="34"/>
        <v>1545.6000000000001</v>
      </c>
      <c r="K235" s="2">
        <f t="shared" si="35"/>
        <v>0.4863409770687936</v>
      </c>
      <c r="L235" s="2">
        <f t="shared" si="39"/>
        <v>0.558332740385893</v>
      </c>
    </row>
    <row r="236" spans="1:12" ht="12.75">
      <c r="A236" t="s">
        <v>30</v>
      </c>
      <c r="B236" s="3" t="s">
        <v>305</v>
      </c>
      <c r="D236">
        <v>2587</v>
      </c>
      <c r="E236" s="1">
        <v>38961</v>
      </c>
      <c r="F236">
        <v>1461</v>
      </c>
      <c r="G236" s="2">
        <v>0.426</v>
      </c>
      <c r="H236" s="2">
        <f t="shared" si="33"/>
        <v>0.43525318902203325</v>
      </c>
      <c r="I236" s="2">
        <f t="shared" si="38"/>
        <v>0.5144051496320148</v>
      </c>
      <c r="J236">
        <f t="shared" si="34"/>
        <v>1149.807</v>
      </c>
      <c r="K236" s="2">
        <f t="shared" si="35"/>
        <v>0.5555442597603402</v>
      </c>
      <c r="L236" s="2">
        <f t="shared" si="39"/>
        <v>0.6178368527603957</v>
      </c>
    </row>
    <row r="237" spans="1:12" ht="12.75">
      <c r="A237" t="s">
        <v>30</v>
      </c>
      <c r="B237" s="3" t="s">
        <v>306</v>
      </c>
      <c r="D237">
        <v>2816</v>
      </c>
      <c r="E237" s="1">
        <v>38961</v>
      </c>
      <c r="F237">
        <v>1578</v>
      </c>
      <c r="G237" s="2">
        <v>0.221</v>
      </c>
      <c r="H237" s="2">
        <f t="shared" si="33"/>
        <v>0.4396306818181818</v>
      </c>
      <c r="I237" s="2">
        <f t="shared" si="38"/>
        <v>0.5181691159227703</v>
      </c>
      <c r="J237">
        <f t="shared" si="34"/>
        <v>1403.6309999999999</v>
      </c>
      <c r="K237" s="2">
        <f t="shared" si="35"/>
        <v>0.5015514914772727</v>
      </c>
      <c r="L237" s="2">
        <f t="shared" si="39"/>
        <v>0.5714114286133042</v>
      </c>
    </row>
    <row r="238" spans="1:12" ht="12.75">
      <c r="A238" t="s">
        <v>30</v>
      </c>
      <c r="B238" s="3" t="s">
        <v>307</v>
      </c>
      <c r="D238">
        <v>3179</v>
      </c>
      <c r="E238" s="1">
        <v>38961</v>
      </c>
      <c r="F238">
        <v>1830</v>
      </c>
      <c r="G238" s="2">
        <v>0.111</v>
      </c>
      <c r="H238" s="2">
        <f t="shared" si="33"/>
        <v>0.4243472790185593</v>
      </c>
      <c r="I238" s="2">
        <f t="shared" si="38"/>
        <v>0.5050277549600682</v>
      </c>
      <c r="J238">
        <f t="shared" si="34"/>
        <v>1728.435</v>
      </c>
      <c r="K238" s="2">
        <f t="shared" si="35"/>
        <v>0.45629600503302925</v>
      </c>
      <c r="L238" s="2">
        <f t="shared" si="39"/>
        <v>0.5324987145597844</v>
      </c>
    </row>
    <row r="239" spans="1:12" ht="12.75">
      <c r="A239" t="s">
        <v>30</v>
      </c>
      <c r="B239" s="3" t="s">
        <v>308</v>
      </c>
      <c r="D239">
        <v>3666</v>
      </c>
      <c r="E239" s="1">
        <v>38991</v>
      </c>
      <c r="F239">
        <v>2608</v>
      </c>
      <c r="G239" s="2">
        <v>0.191</v>
      </c>
      <c r="H239" s="2">
        <f t="shared" si="33"/>
        <v>0.2885979268957992</v>
      </c>
      <c r="I239" s="2">
        <f>(D239-(F239/1.159))/D239</f>
        <v>0.386193206985159</v>
      </c>
      <c r="J239">
        <f t="shared" si="34"/>
        <v>2358.936</v>
      </c>
      <c r="K239" s="2">
        <f t="shared" si="35"/>
        <v>0.35653682487725036</v>
      </c>
      <c r="L239" s="2">
        <f>(D239-(J239/1.159))/D239</f>
        <v>0.44481175571807624</v>
      </c>
    </row>
    <row r="240" spans="1:12" ht="12.75">
      <c r="A240" t="s">
        <v>30</v>
      </c>
      <c r="B240" s="3" t="s">
        <v>309</v>
      </c>
      <c r="D240">
        <v>2621</v>
      </c>
      <c r="E240" s="1">
        <v>38961</v>
      </c>
      <c r="F240">
        <v>1512</v>
      </c>
      <c r="G240" s="2">
        <v>0.154</v>
      </c>
      <c r="H240" s="2">
        <f t="shared" si="33"/>
        <v>0.423120946203739</v>
      </c>
      <c r="I240" s="2">
        <f>(D240-(F240/1.163))/D240</f>
        <v>0.5039732985414781</v>
      </c>
      <c r="J240">
        <f t="shared" si="34"/>
        <v>1395.576</v>
      </c>
      <c r="K240" s="2">
        <f t="shared" si="35"/>
        <v>0.4675406333460511</v>
      </c>
      <c r="L240" s="2">
        <f>(D240-(J240/1.163))/D240</f>
        <v>0.5421673545537843</v>
      </c>
    </row>
    <row r="241" spans="1:12" ht="12.75">
      <c r="A241" t="s">
        <v>30</v>
      </c>
      <c r="B241" s="3" t="s">
        <v>310</v>
      </c>
      <c r="D241">
        <v>2762</v>
      </c>
      <c r="E241" s="1">
        <v>38961</v>
      </c>
      <c r="F241">
        <v>1678</v>
      </c>
      <c r="G241" s="2">
        <v>0.203</v>
      </c>
      <c r="H241" s="2">
        <f t="shared" si="33"/>
        <v>0.3924692251991311</v>
      </c>
      <c r="I241" s="2">
        <f>(D241-(F241/1.163))/D241</f>
        <v>0.4776175625100009</v>
      </c>
      <c r="J241">
        <f t="shared" si="34"/>
        <v>1507.683</v>
      </c>
      <c r="K241" s="2">
        <f t="shared" si="35"/>
        <v>0.45413359884141924</v>
      </c>
      <c r="L241" s="2">
        <f>(D241-(J241/1.163))/D241</f>
        <v>0.5306393799152359</v>
      </c>
    </row>
    <row r="242" spans="1:12" ht="12.75">
      <c r="A242" t="s">
        <v>30</v>
      </c>
      <c r="B242" s="3" t="s">
        <v>311</v>
      </c>
      <c r="D242">
        <v>3042</v>
      </c>
      <c r="E242" s="1">
        <v>38991</v>
      </c>
      <c r="F242">
        <v>2000</v>
      </c>
      <c r="G242" s="2">
        <v>0.192</v>
      </c>
      <c r="H242" s="2">
        <f t="shared" si="33"/>
        <v>0.3425378040762656</v>
      </c>
      <c r="I242" s="2">
        <f>(D242-(F242/1.159))/D242</f>
        <v>0.43273322180868473</v>
      </c>
      <c r="J242">
        <f t="shared" si="34"/>
        <v>1808</v>
      </c>
      <c r="K242" s="2">
        <f t="shared" si="35"/>
        <v>0.4056541748849441</v>
      </c>
      <c r="L242" s="2">
        <f>(D242-(J242/1.159))/D242</f>
        <v>0.487190832515051</v>
      </c>
    </row>
    <row r="243" spans="1:12" ht="12.75">
      <c r="A243" t="s">
        <v>30</v>
      </c>
      <c r="B243" s="3" t="s">
        <v>312</v>
      </c>
      <c r="D243">
        <v>3206</v>
      </c>
      <c r="E243" s="1">
        <v>38991</v>
      </c>
      <c r="F243">
        <v>1917</v>
      </c>
      <c r="G243" s="2">
        <v>0.294</v>
      </c>
      <c r="H243" s="2">
        <f aca="true" t="shared" si="40" ref="H243:H274">(D243-F243)/D243</f>
        <v>0.40205864004990644</v>
      </c>
      <c r="I243" s="2">
        <f>(D243-(F243/1.159))/D243</f>
        <v>0.4840885591457346</v>
      </c>
      <c r="J243">
        <f aca="true" t="shared" si="41" ref="J243:J274">F243*(1-(G243/2))</f>
        <v>1635.201</v>
      </c>
      <c r="K243" s="2">
        <f aca="true" t="shared" si="42" ref="K243:K274">(D243-J243)/D243</f>
        <v>0.48995601996257016</v>
      </c>
      <c r="L243" s="2">
        <f>(D243-(J243/1.159))/D243</f>
        <v>0.5599275409513116</v>
      </c>
    </row>
    <row r="244" spans="1:12" ht="12.75">
      <c r="A244" t="s">
        <v>30</v>
      </c>
      <c r="B244" s="3" t="s">
        <v>313</v>
      </c>
      <c r="D244">
        <v>2854</v>
      </c>
      <c r="E244" s="1">
        <v>38961</v>
      </c>
      <c r="F244">
        <v>1851</v>
      </c>
      <c r="G244" s="2">
        <v>0.273</v>
      </c>
      <c r="H244" s="2">
        <f t="shared" si="40"/>
        <v>0.3514365802382621</v>
      </c>
      <c r="I244" s="2">
        <f>(D244-(F244/1.163))/D244</f>
        <v>0.44233583855396574</v>
      </c>
      <c r="J244">
        <f t="shared" si="41"/>
        <v>1598.3384999999998</v>
      </c>
      <c r="K244" s="2">
        <f t="shared" si="42"/>
        <v>0.43996548703573934</v>
      </c>
      <c r="L244" s="2">
        <f>(D244-(J244/1.163))/D244</f>
        <v>0.5184569965913495</v>
      </c>
    </row>
    <row r="245" spans="1:12" ht="12.75">
      <c r="A245" t="s">
        <v>30</v>
      </c>
      <c r="B245" s="3" t="s">
        <v>314</v>
      </c>
      <c r="D245">
        <v>2753</v>
      </c>
      <c r="E245" s="1">
        <v>38991</v>
      </c>
      <c r="F245">
        <v>1539</v>
      </c>
      <c r="G245" s="2">
        <v>0.189</v>
      </c>
      <c r="H245" s="2">
        <f t="shared" si="40"/>
        <v>0.44097348347257537</v>
      </c>
      <c r="I245" s="2">
        <f>(D245-(F245/1.159))/D245</f>
        <v>0.5176647829789262</v>
      </c>
      <c r="J245">
        <f t="shared" si="41"/>
        <v>1393.5645</v>
      </c>
      <c r="K245" s="2">
        <f t="shared" si="42"/>
        <v>0.49380148928441703</v>
      </c>
      <c r="L245" s="2">
        <f>(D245-(J245/1.159))/D245</f>
        <v>0.5632454609874176</v>
      </c>
    </row>
    <row r="246" spans="1:12" ht="12.75">
      <c r="A246" t="s">
        <v>30</v>
      </c>
      <c r="B246" s="3" t="s">
        <v>315</v>
      </c>
      <c r="D246">
        <v>2743</v>
      </c>
      <c r="E246" s="1">
        <v>38961</v>
      </c>
      <c r="F246">
        <v>1604</v>
      </c>
      <c r="G246" s="2">
        <v>0.273</v>
      </c>
      <c r="H246" s="2">
        <f t="shared" si="40"/>
        <v>0.41523878964637256</v>
      </c>
      <c r="I246" s="2">
        <f>(D246-(F246/1.163))/D246</f>
        <v>0.49719586384038916</v>
      </c>
      <c r="J246">
        <f t="shared" si="41"/>
        <v>1385.0539999999999</v>
      </c>
      <c r="K246" s="2">
        <f t="shared" si="42"/>
        <v>0.49505869485964277</v>
      </c>
      <c r="L246" s="2">
        <f>(D246-(J246/1.163))/D246</f>
        <v>0.5658286284261761</v>
      </c>
    </row>
    <row r="247" spans="1:12" ht="12.75">
      <c r="A247" t="s">
        <v>30</v>
      </c>
      <c r="B247" s="3" t="s">
        <v>316</v>
      </c>
      <c r="D247">
        <v>2733</v>
      </c>
      <c r="E247" s="1">
        <v>38961</v>
      </c>
      <c r="F247">
        <v>1565</v>
      </c>
      <c r="G247" s="2">
        <v>0.162</v>
      </c>
      <c r="H247" s="2">
        <f t="shared" si="40"/>
        <v>0.42736919136480056</v>
      </c>
      <c r="I247" s="2">
        <f>(D247-(F247/1.163))/D247</f>
        <v>0.507626131869992</v>
      </c>
      <c r="J247">
        <f t="shared" si="41"/>
        <v>1438.2350000000001</v>
      </c>
      <c r="K247" s="2">
        <f t="shared" si="42"/>
        <v>0.4737522868642517</v>
      </c>
      <c r="L247" s="2">
        <f>(D247-(J247/1.163))/D247</f>
        <v>0.5475084151885226</v>
      </c>
    </row>
    <row r="248" spans="1:12" ht="12.75">
      <c r="A248" t="s">
        <v>30</v>
      </c>
      <c r="B248" s="3" t="s">
        <v>317</v>
      </c>
      <c r="D248">
        <v>3938</v>
      </c>
      <c r="E248" s="1">
        <v>38991</v>
      </c>
      <c r="F248">
        <v>2624</v>
      </c>
      <c r="G248" s="2">
        <v>0.204</v>
      </c>
      <c r="H248" s="2">
        <f t="shared" si="40"/>
        <v>0.3336719146775013</v>
      </c>
      <c r="I248" s="2">
        <f>(D248-(F248/1.159))/D248</f>
        <v>0.4250836192213126</v>
      </c>
      <c r="J248">
        <f t="shared" si="41"/>
        <v>2356.352</v>
      </c>
      <c r="K248" s="2">
        <f t="shared" si="42"/>
        <v>0.4016373793803962</v>
      </c>
      <c r="L248" s="2">
        <f>(D248-(J248/1.159))/D248</f>
        <v>0.4837250900607387</v>
      </c>
    </row>
    <row r="249" spans="1:12" ht="12.75">
      <c r="A249" t="s">
        <v>30</v>
      </c>
      <c r="B249" s="3" t="s">
        <v>318</v>
      </c>
      <c r="D249">
        <v>3203</v>
      </c>
      <c r="E249" s="1">
        <v>38991</v>
      </c>
      <c r="F249">
        <v>1699</v>
      </c>
      <c r="G249" s="2">
        <v>0.218</v>
      </c>
      <c r="H249" s="2">
        <f t="shared" si="40"/>
        <v>0.46955978769903217</v>
      </c>
      <c r="I249" s="2">
        <f>(D249-(F249/1.159))/D249</f>
        <v>0.5423294113020122</v>
      </c>
      <c r="J249">
        <f t="shared" si="41"/>
        <v>1513.809</v>
      </c>
      <c r="K249" s="2">
        <f t="shared" si="42"/>
        <v>0.5273777708398376</v>
      </c>
      <c r="L249" s="2">
        <f>(D249-(J249/1.159))/D249</f>
        <v>0.5922155054700929</v>
      </c>
    </row>
    <row r="250" spans="1:12" ht="12.75">
      <c r="A250" t="s">
        <v>30</v>
      </c>
      <c r="B250" s="3" t="s">
        <v>319</v>
      </c>
      <c r="D250">
        <v>3924</v>
      </c>
      <c r="E250" s="1">
        <v>38991</v>
      </c>
      <c r="F250">
        <v>2822</v>
      </c>
      <c r="G250" s="2">
        <v>0.178</v>
      </c>
      <c r="H250" s="2">
        <f t="shared" si="40"/>
        <v>0.2808358817533129</v>
      </c>
      <c r="I250" s="2">
        <f>(D250-(F250/1.159))/D250</f>
        <v>0.3794960153177851</v>
      </c>
      <c r="J250">
        <f t="shared" si="41"/>
        <v>2570.842</v>
      </c>
      <c r="K250" s="2">
        <f t="shared" si="42"/>
        <v>0.34484148827726807</v>
      </c>
      <c r="L250" s="2">
        <f>(D250-(J250/1.159))/D250</f>
        <v>0.43472086995450226</v>
      </c>
    </row>
    <row r="251" spans="1:12" ht="12.75">
      <c r="A251" t="s">
        <v>30</v>
      </c>
      <c r="B251" s="3" t="s">
        <v>320</v>
      </c>
      <c r="D251">
        <v>2982</v>
      </c>
      <c r="E251" s="1">
        <v>38961</v>
      </c>
      <c r="F251">
        <v>1711</v>
      </c>
      <c r="G251" s="2">
        <v>0.444</v>
      </c>
      <c r="H251" s="2">
        <f t="shared" si="40"/>
        <v>0.426224010731053</v>
      </c>
      <c r="I251" s="2">
        <f>(D251-(F251/1.163))/D251</f>
        <v>0.5066414537670275</v>
      </c>
      <c r="J251">
        <f t="shared" si="41"/>
        <v>1331.1580000000001</v>
      </c>
      <c r="K251" s="2">
        <f t="shared" si="42"/>
        <v>0.5536022803487591</v>
      </c>
      <c r="L251" s="2">
        <f>(D251-(J251/1.163))/D251</f>
        <v>0.6161670510307473</v>
      </c>
    </row>
    <row r="252" spans="1:12" ht="12.75">
      <c r="A252" t="s">
        <v>30</v>
      </c>
      <c r="B252" s="3" t="s">
        <v>335</v>
      </c>
      <c r="D252">
        <v>2852</v>
      </c>
      <c r="E252" s="1">
        <v>38991</v>
      </c>
      <c r="F252">
        <v>1508</v>
      </c>
      <c r="G252" s="2">
        <v>0.172</v>
      </c>
      <c r="H252" s="2">
        <f t="shared" si="40"/>
        <v>0.47124824684431976</v>
      </c>
      <c r="I252" s="2">
        <f>(D252-(F252/1.159))/D252</f>
        <v>0.5437862354135633</v>
      </c>
      <c r="J252">
        <f t="shared" si="41"/>
        <v>1378.3120000000001</v>
      </c>
      <c r="K252" s="2">
        <f t="shared" si="42"/>
        <v>0.5167208976157083</v>
      </c>
      <c r="L252" s="2">
        <f>(D252-(J252/1.159))/D252</f>
        <v>0.5830206191679967</v>
      </c>
    </row>
    <row r="253" spans="1:12" ht="12.75">
      <c r="A253" t="s">
        <v>30</v>
      </c>
      <c r="B253" s="3" t="s">
        <v>321</v>
      </c>
      <c r="D253">
        <v>2741</v>
      </c>
      <c r="E253" s="1">
        <v>38991</v>
      </c>
      <c r="F253">
        <v>1603</v>
      </c>
      <c r="G253" s="2">
        <v>0.103</v>
      </c>
      <c r="H253" s="2">
        <f t="shared" si="40"/>
        <v>0.41517694272163447</v>
      </c>
      <c r="I253" s="2">
        <f>(D253-(F253/1.159))/D253</f>
        <v>0.49540719820675966</v>
      </c>
      <c r="J253">
        <f t="shared" si="41"/>
        <v>1520.4455</v>
      </c>
      <c r="K253" s="2">
        <f t="shared" si="42"/>
        <v>0.44529533017147027</v>
      </c>
      <c r="L253" s="2">
        <f>(D253-(J253/1.159))/D253</f>
        <v>0.5213937274991115</v>
      </c>
    </row>
    <row r="254" spans="1:12" ht="12.75">
      <c r="A254" t="s">
        <v>30</v>
      </c>
      <c r="B254" s="3" t="s">
        <v>322</v>
      </c>
      <c r="D254">
        <v>3493</v>
      </c>
      <c r="E254" s="1">
        <v>38961</v>
      </c>
      <c r="F254">
        <v>2257</v>
      </c>
      <c r="G254" s="2">
        <v>0.228</v>
      </c>
      <c r="H254" s="2">
        <f t="shared" si="40"/>
        <v>0.3538505582593759</v>
      </c>
      <c r="I254" s="2">
        <f>(D254-(F254/1.163))/D254</f>
        <v>0.4444114860355769</v>
      </c>
      <c r="J254">
        <f t="shared" si="41"/>
        <v>1999.702</v>
      </c>
      <c r="K254" s="2">
        <f t="shared" si="42"/>
        <v>0.427511594617807</v>
      </c>
      <c r="L254" s="2">
        <f>(D254-(J254/1.163))/D254</f>
        <v>0.5077485766275212</v>
      </c>
    </row>
    <row r="255" spans="1:12" ht="12.75">
      <c r="A255" t="s">
        <v>30</v>
      </c>
      <c r="B255" s="3" t="s">
        <v>323</v>
      </c>
      <c r="D255">
        <v>2745</v>
      </c>
      <c r="E255" s="1">
        <v>38991</v>
      </c>
      <c r="F255">
        <v>1326</v>
      </c>
      <c r="G255" s="2">
        <v>0.306</v>
      </c>
      <c r="H255" s="2">
        <f t="shared" si="40"/>
        <v>0.5169398907103825</v>
      </c>
      <c r="I255" s="2">
        <f>(D255-(F255/1.159))/D255</f>
        <v>0.5832095692065423</v>
      </c>
      <c r="J255">
        <f t="shared" si="41"/>
        <v>1123.122</v>
      </c>
      <c r="K255" s="2">
        <f t="shared" si="42"/>
        <v>0.5908480874316939</v>
      </c>
      <c r="L255" s="2">
        <f>(D255-(J255/1.159))/D255</f>
        <v>0.6469785051179413</v>
      </c>
    </row>
    <row r="256" spans="1:12" ht="12.75">
      <c r="A256" t="s">
        <v>30</v>
      </c>
      <c r="B256" s="3" t="s">
        <v>324</v>
      </c>
      <c r="D256">
        <v>3113</v>
      </c>
      <c r="E256" s="1">
        <v>38961</v>
      </c>
      <c r="F256">
        <v>1727</v>
      </c>
      <c r="G256" s="2">
        <v>0.157</v>
      </c>
      <c r="H256" s="2">
        <f t="shared" si="40"/>
        <v>0.4452296819787986</v>
      </c>
      <c r="I256" s="2">
        <f>(D256-(F256/1.163))/D256</f>
        <v>0.5229833894916582</v>
      </c>
      <c r="J256">
        <f t="shared" si="41"/>
        <v>1591.4305</v>
      </c>
      <c r="K256" s="2">
        <f t="shared" si="42"/>
        <v>0.48877915194346294</v>
      </c>
      <c r="L256" s="2">
        <f>(D256-(J256/1.163))/D256</f>
        <v>0.560429193416563</v>
      </c>
    </row>
    <row r="257" spans="1:12" ht="12.75">
      <c r="A257" t="s">
        <v>30</v>
      </c>
      <c r="B257" s="3" t="s">
        <v>325</v>
      </c>
      <c r="D257">
        <v>4194</v>
      </c>
      <c r="E257" s="1">
        <v>38991</v>
      </c>
      <c r="F257">
        <v>3138</v>
      </c>
      <c r="G257" s="2">
        <v>0.208</v>
      </c>
      <c r="H257" s="2">
        <f t="shared" si="40"/>
        <v>0.25178826895565093</v>
      </c>
      <c r="I257" s="2">
        <f>(D257-(F257/1.159))/D257</f>
        <v>0.35443336406872383</v>
      </c>
      <c r="J257">
        <f t="shared" si="41"/>
        <v>2811.648</v>
      </c>
      <c r="K257" s="2">
        <f t="shared" si="42"/>
        <v>0.3296022889842632</v>
      </c>
      <c r="L257" s="2">
        <f>(D257-(J257/1.159))/D257</f>
        <v>0.42157229420557657</v>
      </c>
    </row>
    <row r="258" spans="1:12" ht="12.75">
      <c r="A258" t="s">
        <v>30</v>
      </c>
      <c r="B258" s="3" t="s">
        <v>326</v>
      </c>
      <c r="D258">
        <v>3206</v>
      </c>
      <c r="E258" s="1">
        <v>38961</v>
      </c>
      <c r="F258">
        <v>1964</v>
      </c>
      <c r="G258" s="2">
        <v>0.173</v>
      </c>
      <c r="H258" s="2">
        <f t="shared" si="40"/>
        <v>0.38739862757330007</v>
      </c>
      <c r="I258" s="2">
        <f>(D258-(F258/1.163))/D258</f>
        <v>0.47325763333903703</v>
      </c>
      <c r="J258">
        <f t="shared" si="41"/>
        <v>1794.114</v>
      </c>
      <c r="K258" s="2">
        <f t="shared" si="42"/>
        <v>0.4403886462882096</v>
      </c>
      <c r="L258" s="2">
        <f>(D258-(J258/1.163))/D258</f>
        <v>0.5188208480552103</v>
      </c>
    </row>
    <row r="259" spans="1:12" ht="12.75">
      <c r="A259" t="s">
        <v>30</v>
      </c>
      <c r="B259" s="3" t="s">
        <v>327</v>
      </c>
      <c r="D259">
        <v>3441</v>
      </c>
      <c r="E259" s="1">
        <v>38961</v>
      </c>
      <c r="F259">
        <v>2017</v>
      </c>
      <c r="G259" s="2">
        <v>0.331</v>
      </c>
      <c r="H259" s="2">
        <f t="shared" si="40"/>
        <v>0.4138331880267364</v>
      </c>
      <c r="I259" s="2">
        <f>(D259-(F259/1.163))/D259</f>
        <v>0.4959872639954741</v>
      </c>
      <c r="J259">
        <f t="shared" si="41"/>
        <v>1683.1865</v>
      </c>
      <c r="K259" s="2">
        <f t="shared" si="42"/>
        <v>0.5108437954083115</v>
      </c>
      <c r="L259" s="2">
        <f>(D259-(J259/1.163))/D259</f>
        <v>0.5794013718042232</v>
      </c>
    </row>
    <row r="260" spans="1:12" ht="12.75">
      <c r="A260" t="s">
        <v>30</v>
      </c>
      <c r="B260" s="3" t="s">
        <v>328</v>
      </c>
      <c r="D260">
        <v>3072</v>
      </c>
      <c r="E260" s="1">
        <v>38961</v>
      </c>
      <c r="F260">
        <v>1914</v>
      </c>
      <c r="G260" s="2">
        <v>0.296</v>
      </c>
      <c r="H260" s="2">
        <f t="shared" si="40"/>
        <v>0.376953125</v>
      </c>
      <c r="I260" s="2">
        <f>(D260-(F260/1.163))/D260</f>
        <v>0.46427611779879624</v>
      </c>
      <c r="J260">
        <f t="shared" si="41"/>
        <v>1630.728</v>
      </c>
      <c r="K260" s="2">
        <f t="shared" si="42"/>
        <v>0.4691640625</v>
      </c>
      <c r="L260" s="2">
        <f>(D260-(J260/1.163))/D260</f>
        <v>0.5435632523645744</v>
      </c>
    </row>
    <row r="261" spans="1:12" ht="12.75">
      <c r="A261" t="s">
        <v>30</v>
      </c>
      <c r="B261" s="3" t="s">
        <v>329</v>
      </c>
      <c r="D261">
        <v>2463</v>
      </c>
      <c r="E261" s="1">
        <v>38961</v>
      </c>
      <c r="F261">
        <v>1422</v>
      </c>
      <c r="G261" s="2">
        <v>0.12</v>
      </c>
      <c r="H261" s="2">
        <f t="shared" si="40"/>
        <v>0.4226552984165652</v>
      </c>
      <c r="I261" s="2">
        <f>(D261-(F261/1.163))/D261</f>
        <v>0.5035729135138136</v>
      </c>
      <c r="J261">
        <f t="shared" si="41"/>
        <v>1336.6799999999998</v>
      </c>
      <c r="K261" s="2">
        <f t="shared" si="42"/>
        <v>0.45729598051157133</v>
      </c>
      <c r="L261" s="2">
        <f>(D261-(J261/1.163))/D261</f>
        <v>0.5333585387029848</v>
      </c>
    </row>
    <row r="262" spans="1:12" ht="12.75">
      <c r="A262" t="s">
        <v>30</v>
      </c>
      <c r="B262" s="3" t="s">
        <v>330</v>
      </c>
      <c r="D262">
        <v>3597</v>
      </c>
      <c r="E262" s="1">
        <v>38991</v>
      </c>
      <c r="F262">
        <v>2344</v>
      </c>
      <c r="G262" s="2">
        <v>0.232</v>
      </c>
      <c r="H262" s="2">
        <f t="shared" si="40"/>
        <v>0.3483458437586878</v>
      </c>
      <c r="I262" s="2">
        <f>(D262-(F262/1.159))/D262</f>
        <v>0.4377444726131905</v>
      </c>
      <c r="J262">
        <f t="shared" si="41"/>
        <v>2072.096</v>
      </c>
      <c r="K262" s="2">
        <f t="shared" si="42"/>
        <v>0.42393772588268</v>
      </c>
      <c r="L262" s="2">
        <f>(D262-(J262/1.159))/D262</f>
        <v>0.5029661137900604</v>
      </c>
    </row>
    <row r="263" spans="1:12" ht="12.75">
      <c r="A263" t="s">
        <v>30</v>
      </c>
      <c r="B263" s="3" t="s">
        <v>331</v>
      </c>
      <c r="D263">
        <v>2926</v>
      </c>
      <c r="E263" s="1">
        <v>38991</v>
      </c>
      <c r="F263">
        <v>1614</v>
      </c>
      <c r="G263" s="2">
        <v>0.3</v>
      </c>
      <c r="H263" s="2">
        <f t="shared" si="40"/>
        <v>0.4483937115516063</v>
      </c>
      <c r="I263" s="2">
        <f>(D263-(F263/1.159))/D263</f>
        <v>0.5240670505190737</v>
      </c>
      <c r="J263">
        <f t="shared" si="41"/>
        <v>1371.8999999999999</v>
      </c>
      <c r="K263" s="2">
        <f t="shared" si="42"/>
        <v>0.5311346548188653</v>
      </c>
      <c r="L263" s="2">
        <f>(D263-(J263/1.159))/D263</f>
        <v>0.5954569929412126</v>
      </c>
    </row>
    <row r="264" spans="1:12" ht="12.75">
      <c r="A264" t="s">
        <v>30</v>
      </c>
      <c r="B264" s="3" t="s">
        <v>332</v>
      </c>
      <c r="D264">
        <v>3616</v>
      </c>
      <c r="E264" s="1">
        <v>38991</v>
      </c>
      <c r="F264">
        <v>2435</v>
      </c>
      <c r="G264" s="2">
        <v>0.231</v>
      </c>
      <c r="H264" s="2">
        <f t="shared" si="40"/>
        <v>0.32660398230088494</v>
      </c>
      <c r="I264" s="2">
        <f>(D264-(F264/1.159))/D264</f>
        <v>0.4189853169118939</v>
      </c>
      <c r="J264">
        <f t="shared" si="41"/>
        <v>2153.7574999999997</v>
      </c>
      <c r="K264" s="2">
        <f t="shared" si="42"/>
        <v>0.40438122234513285</v>
      </c>
      <c r="L264" s="2">
        <f>(D264-(J264/1.159))/D264</f>
        <v>0.4860925128085702</v>
      </c>
    </row>
    <row r="265" spans="1:12" ht="12.75">
      <c r="A265" t="s">
        <v>30</v>
      </c>
      <c r="B265" s="3" t="s">
        <v>333</v>
      </c>
      <c r="D265">
        <v>2734</v>
      </c>
      <c r="E265" s="1">
        <v>38991</v>
      </c>
      <c r="F265">
        <v>1657</v>
      </c>
      <c r="G265" s="2">
        <v>0.176</v>
      </c>
      <c r="H265" s="2">
        <f t="shared" si="40"/>
        <v>0.39392831016825164</v>
      </c>
      <c r="I265" s="2">
        <f>(D265-(F265/1.159))/D265</f>
        <v>0.4770736067025467</v>
      </c>
      <c r="J265">
        <f t="shared" si="41"/>
        <v>1511.184</v>
      </c>
      <c r="K265" s="2">
        <f t="shared" si="42"/>
        <v>0.44726261887344554</v>
      </c>
      <c r="L265" s="2">
        <f>(D265-(J265/1.159))/D265</f>
        <v>0.5230911293127226</v>
      </c>
    </row>
    <row r="266" spans="1:12" ht="12.75">
      <c r="A266" t="s">
        <v>30</v>
      </c>
      <c r="B266" s="3" t="s">
        <v>334</v>
      </c>
      <c r="D266">
        <v>3479</v>
      </c>
      <c r="E266" s="1">
        <v>38961</v>
      </c>
      <c r="F266">
        <v>2147</v>
      </c>
      <c r="G266" s="2">
        <v>0.208</v>
      </c>
      <c r="H266" s="2">
        <f t="shared" si="40"/>
        <v>0.38286864041391205</v>
      </c>
      <c r="I266" s="2">
        <f>(D266-(F266/1.163))/D266</f>
        <v>0.4693625454977748</v>
      </c>
      <c r="J266">
        <f t="shared" si="41"/>
        <v>1923.712</v>
      </c>
      <c r="K266" s="2">
        <f t="shared" si="42"/>
        <v>0.4470503018108652</v>
      </c>
      <c r="L266" s="2">
        <f>(D266-(J266/1.163))/D266</f>
        <v>0.5245488407660062</v>
      </c>
    </row>
    <row r="267" spans="1:12" ht="12.75">
      <c r="A267" s="3" t="s">
        <v>30</v>
      </c>
      <c r="B267" s="3" t="s">
        <v>336</v>
      </c>
      <c r="D267">
        <v>3903</v>
      </c>
      <c r="E267" s="1">
        <v>38961</v>
      </c>
      <c r="F267">
        <v>2530</v>
      </c>
      <c r="G267" s="2">
        <v>0.238</v>
      </c>
      <c r="H267" s="2">
        <f t="shared" si="40"/>
        <v>0.3517806815270305</v>
      </c>
      <c r="I267" s="2">
        <f>(D267-(F267/1.163))/D267</f>
        <v>0.4426317124050133</v>
      </c>
      <c r="J267">
        <f t="shared" si="41"/>
        <v>2228.93</v>
      </c>
      <c r="K267" s="2">
        <f t="shared" si="42"/>
        <v>0.4289187804253139</v>
      </c>
      <c r="L267" s="2">
        <f>(D267-(J267/1.163))/D267</f>
        <v>0.5089585386288168</v>
      </c>
    </row>
    <row r="268" spans="1:12" ht="12.75">
      <c r="A268" t="s">
        <v>41</v>
      </c>
      <c r="D268">
        <v>2718</v>
      </c>
      <c r="E268" s="1">
        <v>38961</v>
      </c>
      <c r="F268">
        <v>1652</v>
      </c>
      <c r="G268" s="2">
        <v>0.248</v>
      </c>
      <c r="H268" s="2">
        <f t="shared" si="40"/>
        <v>0.3922001471670346</v>
      </c>
      <c r="I268" s="2">
        <f>(D268-(F268/1.163))/D268</f>
        <v>0.4773861970481811</v>
      </c>
      <c r="J268">
        <f t="shared" si="41"/>
        <v>1447.152</v>
      </c>
      <c r="K268" s="2">
        <f t="shared" si="42"/>
        <v>0.46756732891832226</v>
      </c>
      <c r="L268" s="2">
        <f>(D268-(J268/1.163))/D268</f>
        <v>0.5421903086142067</v>
      </c>
    </row>
    <row r="269" spans="1:12" ht="12.75">
      <c r="A269" t="s">
        <v>41</v>
      </c>
      <c r="B269" t="s">
        <v>41</v>
      </c>
      <c r="D269">
        <v>2717</v>
      </c>
      <c r="E269" s="1">
        <v>38961</v>
      </c>
      <c r="F269">
        <v>1697</v>
      </c>
      <c r="G269" s="2">
        <v>0.259</v>
      </c>
      <c r="H269" s="2">
        <f t="shared" si="40"/>
        <v>0.37541405962458596</v>
      </c>
      <c r="I269" s="2">
        <f>(D269-(F269/1.163))/D269</f>
        <v>0.4629527597803834</v>
      </c>
      <c r="J269">
        <f t="shared" si="41"/>
        <v>1477.2385000000002</v>
      </c>
      <c r="K269" s="2">
        <f t="shared" si="42"/>
        <v>0.456297938903202</v>
      </c>
      <c r="L269" s="2">
        <f>(D269-(J269/1.163))/D269</f>
        <v>0.5325003773888237</v>
      </c>
    </row>
    <row r="270" spans="1:12" ht="12.75">
      <c r="A270" t="s">
        <v>41</v>
      </c>
      <c r="B270" t="s">
        <v>142</v>
      </c>
      <c r="D270">
        <v>2912</v>
      </c>
      <c r="E270" s="1">
        <v>38961</v>
      </c>
      <c r="F270">
        <v>1700</v>
      </c>
      <c r="G270" s="2">
        <v>0.223</v>
      </c>
      <c r="H270" s="2">
        <f t="shared" si="40"/>
        <v>0.41620879120879123</v>
      </c>
      <c r="I270" s="2">
        <f>(D270-(F270/1.163))/D270</f>
        <v>0.49802991505485056</v>
      </c>
      <c r="J270">
        <f t="shared" si="41"/>
        <v>1510.4499999999998</v>
      </c>
      <c r="K270" s="2">
        <f t="shared" si="42"/>
        <v>0.481301510989011</v>
      </c>
      <c r="L270" s="2">
        <f>(D270-(J270/1.163))/D270</f>
        <v>0.5539995795262348</v>
      </c>
    </row>
    <row r="271" spans="1:12" ht="12.75">
      <c r="A271" t="s">
        <v>41</v>
      </c>
      <c r="B271" t="s">
        <v>143</v>
      </c>
      <c r="D271">
        <v>2669</v>
      </c>
      <c r="E271" s="1">
        <v>38991</v>
      </c>
      <c r="F271">
        <v>1521</v>
      </c>
      <c r="G271" s="2">
        <v>0.278</v>
      </c>
      <c r="H271" s="2">
        <f t="shared" si="40"/>
        <v>0.4301236418134133</v>
      </c>
      <c r="I271" s="2">
        <f>(D271-(F271/1.159))/D271</f>
        <v>0.5083034010469485</v>
      </c>
      <c r="J271">
        <f t="shared" si="41"/>
        <v>1309.581</v>
      </c>
      <c r="K271" s="2">
        <f t="shared" si="42"/>
        <v>0.5093364556013489</v>
      </c>
      <c r="L271" s="2">
        <f>(D271-(J271/1.159))/D271</f>
        <v>0.5766492283014227</v>
      </c>
    </row>
    <row r="272" spans="1:12" ht="12.75">
      <c r="A272" t="s">
        <v>41</v>
      </c>
      <c r="B272" t="s">
        <v>144</v>
      </c>
      <c r="D272">
        <v>2739</v>
      </c>
      <c r="E272" s="1">
        <v>38961</v>
      </c>
      <c r="F272">
        <v>1681</v>
      </c>
      <c r="G272" s="2">
        <v>0.245</v>
      </c>
      <c r="H272" s="2">
        <f t="shared" si="40"/>
        <v>0.38627236217597666</v>
      </c>
      <c r="I272" s="2">
        <f>(D272-(F272/1.163))/D272</f>
        <v>0.47228921941184576</v>
      </c>
      <c r="J272">
        <f t="shared" si="41"/>
        <v>1475.0774999999999</v>
      </c>
      <c r="K272" s="2">
        <f t="shared" si="42"/>
        <v>0.46145399780941954</v>
      </c>
      <c r="L272" s="2">
        <f>(D272-(J272/1.163))/D272</f>
        <v>0.5369337900338947</v>
      </c>
    </row>
    <row r="273" spans="1:12" ht="12.75">
      <c r="A273" t="s">
        <v>41</v>
      </c>
      <c r="B273" t="s">
        <v>145</v>
      </c>
      <c r="D273">
        <v>2457</v>
      </c>
      <c r="E273" s="1">
        <v>38991</v>
      </c>
      <c r="F273">
        <v>1445</v>
      </c>
      <c r="G273" s="2">
        <v>0.41</v>
      </c>
      <c r="H273" s="2">
        <f t="shared" si="40"/>
        <v>0.4118844118844119</v>
      </c>
      <c r="I273" s="2">
        <f>(D273-(F273/1.159))/D273</f>
        <v>0.4925663605560068</v>
      </c>
      <c r="J273">
        <f t="shared" si="41"/>
        <v>1148.775</v>
      </c>
      <c r="K273" s="2">
        <f t="shared" si="42"/>
        <v>0.5324481074481074</v>
      </c>
      <c r="L273" s="2">
        <f>(D273-(J273/1.159))/D273</f>
        <v>0.5965902566420254</v>
      </c>
    </row>
    <row r="274" spans="1:12" ht="12.75">
      <c r="A274" t="s">
        <v>41</v>
      </c>
      <c r="B274" t="s">
        <v>146</v>
      </c>
      <c r="D274">
        <v>2990</v>
      </c>
      <c r="E274" s="1">
        <v>38961</v>
      </c>
      <c r="F274">
        <v>2098</v>
      </c>
      <c r="G274" s="2">
        <v>0.255</v>
      </c>
      <c r="H274" s="2">
        <f t="shared" si="40"/>
        <v>0.2983277591973244</v>
      </c>
      <c r="I274" s="2">
        <f>(D274-(F274/1.163))/D274</f>
        <v>0.3966704722246986</v>
      </c>
      <c r="J274">
        <f t="shared" si="41"/>
        <v>1830.505</v>
      </c>
      <c r="K274" s="2">
        <f t="shared" si="42"/>
        <v>0.3877909698996655</v>
      </c>
      <c r="L274" s="2">
        <f>(D274-(J274/1.163))/D274</f>
        <v>0.47359498701604946</v>
      </c>
    </row>
    <row r="275" spans="1:12" ht="12.75">
      <c r="A275" t="s">
        <v>41</v>
      </c>
      <c r="B275" t="s">
        <v>147</v>
      </c>
      <c r="D275">
        <v>2583</v>
      </c>
      <c r="E275" s="1">
        <v>38961</v>
      </c>
      <c r="F275">
        <v>1429</v>
      </c>
      <c r="G275" s="2">
        <v>0.208</v>
      </c>
      <c r="H275" s="2">
        <f aca="true" t="shared" si="43" ref="H275:H303">(D275-F275)/D275</f>
        <v>0.4467673248161053</v>
      </c>
      <c r="I275" s="2">
        <f>(D275-(F275/1.163))/D275</f>
        <v>0.524305524347468</v>
      </c>
      <c r="J275">
        <f aca="true" t="shared" si="44" ref="J275:J303">F275*(1-(G275/2))</f>
        <v>1280.384</v>
      </c>
      <c r="K275" s="2">
        <f aca="true" t="shared" si="45" ref="K275:K303">(D275-J275)/D275</f>
        <v>0.5043035230352303</v>
      </c>
      <c r="L275" s="2">
        <f>(D275-(J275/1.163))/D275</f>
        <v>0.5737777498153314</v>
      </c>
    </row>
    <row r="276" spans="1:12" ht="12.75">
      <c r="A276" t="s">
        <v>41</v>
      </c>
      <c r="B276" t="s">
        <v>148</v>
      </c>
      <c r="D276">
        <v>2688</v>
      </c>
      <c r="E276" s="1">
        <v>38961</v>
      </c>
      <c r="F276">
        <v>1576</v>
      </c>
      <c r="G276" s="2">
        <v>0.209</v>
      </c>
      <c r="H276" s="2">
        <f t="shared" si="43"/>
        <v>0.41369047619047616</v>
      </c>
      <c r="I276" s="2">
        <f>(D276-(F276/1.163))/D276</f>
        <v>0.4958645539041068</v>
      </c>
      <c r="J276">
        <f t="shared" si="44"/>
        <v>1411.308</v>
      </c>
      <c r="K276" s="2">
        <f t="shared" si="45"/>
        <v>0.4749598214285714</v>
      </c>
      <c r="L276" s="2">
        <f>(D276-(J276/1.163))/D276</f>
        <v>0.5485467080211277</v>
      </c>
    </row>
    <row r="277" spans="1:12" ht="12.75">
      <c r="A277" t="s">
        <v>41</v>
      </c>
      <c r="B277" t="s">
        <v>149</v>
      </c>
      <c r="D277">
        <v>2928</v>
      </c>
      <c r="E277" s="1">
        <v>38961</v>
      </c>
      <c r="F277">
        <v>1754</v>
      </c>
      <c r="G277" s="2">
        <v>0.248</v>
      </c>
      <c r="H277" s="2">
        <f t="shared" si="43"/>
        <v>0.40095628415300544</v>
      </c>
      <c r="I277" s="2">
        <f>(D277-(F277/1.163))/D277</f>
        <v>0.4849151196500477</v>
      </c>
      <c r="J277">
        <f t="shared" si="44"/>
        <v>1536.504</v>
      </c>
      <c r="K277" s="2">
        <f t="shared" si="45"/>
        <v>0.4752377049180328</v>
      </c>
      <c r="L277" s="2">
        <f>(D277-(J277/1.163))/D277</f>
        <v>0.5487856448134418</v>
      </c>
    </row>
    <row r="278" spans="1:12" ht="12.75">
      <c r="A278" t="s">
        <v>41</v>
      </c>
      <c r="B278" t="s">
        <v>150</v>
      </c>
      <c r="D278">
        <v>2570</v>
      </c>
      <c r="E278" s="1">
        <v>38991</v>
      </c>
      <c r="F278">
        <v>1652</v>
      </c>
      <c r="G278" s="2">
        <v>0.239</v>
      </c>
      <c r="H278" s="2">
        <f t="shared" si="43"/>
        <v>0.35719844357976654</v>
      </c>
      <c r="I278" s="2">
        <f>(D278-(F278/1.159))/D278</f>
        <v>0.44538260878323255</v>
      </c>
      <c r="J278">
        <f t="shared" si="44"/>
        <v>1454.586</v>
      </c>
      <c r="K278" s="2">
        <f t="shared" si="45"/>
        <v>0.4340132295719844</v>
      </c>
      <c r="L278" s="2">
        <f>(D278-(J278/1.159))/D278</f>
        <v>0.5116593870336363</v>
      </c>
    </row>
    <row r="279" spans="1:12" ht="12.75">
      <c r="A279" t="s">
        <v>41</v>
      </c>
      <c r="B279" t="s">
        <v>151</v>
      </c>
      <c r="D279">
        <v>2440</v>
      </c>
      <c r="E279" s="1">
        <v>38961</v>
      </c>
      <c r="F279">
        <v>1422</v>
      </c>
      <c r="G279" s="2">
        <v>0.162</v>
      </c>
      <c r="H279" s="2">
        <f t="shared" si="43"/>
        <v>0.41721311475409834</v>
      </c>
      <c r="I279" s="2">
        <f>(D279-(F279/1.163))/D279</f>
        <v>0.49889347786250937</v>
      </c>
      <c r="J279">
        <f t="shared" si="44"/>
        <v>1306.818</v>
      </c>
      <c r="K279" s="2">
        <f t="shared" si="45"/>
        <v>0.4644188524590164</v>
      </c>
      <c r="L279" s="2">
        <f>(D279-(J279/1.163))/D279</f>
        <v>0.5394831061556461</v>
      </c>
    </row>
    <row r="280" spans="1:12" ht="12.75">
      <c r="A280" t="s">
        <v>104</v>
      </c>
      <c r="D280">
        <v>0</v>
      </c>
      <c r="G280" s="2">
        <v>0.269</v>
      </c>
      <c r="H280" s="2" t="e">
        <f t="shared" si="43"/>
        <v>#DIV/0!</v>
      </c>
      <c r="I280" s="2" t="e">
        <f>(D280-(F280*0.84))/D280</f>
        <v>#DIV/0!</v>
      </c>
      <c r="J280">
        <f t="shared" si="44"/>
        <v>0</v>
      </c>
      <c r="K280" s="2" t="e">
        <f t="shared" si="45"/>
        <v>#DIV/0!</v>
      </c>
      <c r="L280" s="2" t="e">
        <f>(D280-(J280*0.84))/D280</f>
        <v>#DIV/0!</v>
      </c>
    </row>
    <row r="281" spans="1:12" ht="12.75">
      <c r="A281" t="s">
        <v>31</v>
      </c>
      <c r="D281">
        <v>2365</v>
      </c>
      <c r="E281" s="1">
        <v>38961</v>
      </c>
      <c r="F281">
        <v>1273</v>
      </c>
      <c r="G281" s="2">
        <v>0.251</v>
      </c>
      <c r="H281" s="2">
        <f t="shared" si="43"/>
        <v>0.4617336152219873</v>
      </c>
      <c r="I281" s="2">
        <f>(D281-(F281/1.163))/D281</f>
        <v>0.5371742177317174</v>
      </c>
      <c r="J281">
        <f t="shared" si="44"/>
        <v>1113.2385000000002</v>
      </c>
      <c r="K281" s="2">
        <f t="shared" si="45"/>
        <v>0.5292860465116278</v>
      </c>
      <c r="L281" s="2">
        <f>(D281-(J281/1.163))/D281</f>
        <v>0.5952588534063868</v>
      </c>
    </row>
    <row r="282" spans="1:12" ht="12.75">
      <c r="A282" t="s">
        <v>31</v>
      </c>
      <c r="B282" t="s">
        <v>31</v>
      </c>
      <c r="D282">
        <v>2297</v>
      </c>
      <c r="E282" s="1">
        <v>38961</v>
      </c>
      <c r="F282">
        <v>1273</v>
      </c>
      <c r="G282" s="2">
        <v>0.249</v>
      </c>
      <c r="H282" s="2">
        <f t="shared" si="43"/>
        <v>0.4457988680888115</v>
      </c>
      <c r="I282" s="2">
        <f>(D282-(F282/1.163))/D282</f>
        <v>0.5234728014521165</v>
      </c>
      <c r="J282">
        <f t="shared" si="44"/>
        <v>1114.5114999999998</v>
      </c>
      <c r="K282" s="2">
        <f t="shared" si="45"/>
        <v>0.5147969090117546</v>
      </c>
      <c r="L282" s="2">
        <f>(D282-(J282/1.163))/D282</f>
        <v>0.582800437671328</v>
      </c>
    </row>
    <row r="283" spans="1:12" ht="12.75">
      <c r="A283" t="s">
        <v>31</v>
      </c>
      <c r="B283" s="3" t="s">
        <v>289</v>
      </c>
      <c r="D283">
        <v>2035</v>
      </c>
      <c r="E283" s="1">
        <v>38991</v>
      </c>
      <c r="F283">
        <v>1362</v>
      </c>
      <c r="G283" s="2">
        <v>0.215</v>
      </c>
      <c r="H283" s="2">
        <f t="shared" si="43"/>
        <v>0.3307125307125307</v>
      </c>
      <c r="I283" s="2">
        <f>(D283-(F283/1.159))/D283</f>
        <v>0.42253022494610076</v>
      </c>
      <c r="J283">
        <f t="shared" si="44"/>
        <v>1215.585</v>
      </c>
      <c r="K283" s="2">
        <f t="shared" si="45"/>
        <v>0.40266093366093364</v>
      </c>
      <c r="L283" s="2">
        <f>(D283-(J283/1.159))/D283</f>
        <v>0.4846082257643949</v>
      </c>
    </row>
    <row r="284" spans="1:12" ht="12.75">
      <c r="A284" t="s">
        <v>31</v>
      </c>
      <c r="B284" s="3" t="s">
        <v>290</v>
      </c>
      <c r="D284">
        <v>1704</v>
      </c>
      <c r="E284" s="1">
        <v>38991</v>
      </c>
      <c r="F284">
        <v>1221</v>
      </c>
      <c r="G284" s="2">
        <v>0.448</v>
      </c>
      <c r="H284" s="2">
        <f t="shared" si="43"/>
        <v>0.2834507042253521</v>
      </c>
      <c r="I284" s="2">
        <f>(D284-(F284/1.159))/D284</f>
        <v>0.38175211753697336</v>
      </c>
      <c r="J284">
        <f t="shared" si="44"/>
        <v>947.496</v>
      </c>
      <c r="K284" s="2">
        <f t="shared" si="45"/>
        <v>0.44395774647887326</v>
      </c>
      <c r="L284" s="2">
        <f>(D284-(J284/1.159))/D284</f>
        <v>0.5202396432086913</v>
      </c>
    </row>
    <row r="285" spans="1:12" ht="12.75">
      <c r="A285" t="s">
        <v>31</v>
      </c>
      <c r="B285" s="3" t="s">
        <v>291</v>
      </c>
      <c r="D285">
        <v>1612</v>
      </c>
      <c r="E285" s="1">
        <v>38991</v>
      </c>
      <c r="F285">
        <v>1110</v>
      </c>
      <c r="G285" s="2">
        <v>0.239</v>
      </c>
      <c r="H285" s="2">
        <f t="shared" si="43"/>
        <v>0.31141439205955335</v>
      </c>
      <c r="I285" s="2">
        <f>(D285-(F285/1.159))/D285</f>
        <v>0.4058795444862411</v>
      </c>
      <c r="J285">
        <f t="shared" si="44"/>
        <v>977.355</v>
      </c>
      <c r="K285" s="2">
        <f t="shared" si="45"/>
        <v>0.39370037220843673</v>
      </c>
      <c r="L285" s="2">
        <f>(D285-(J285/1.159))/D285</f>
        <v>0.4768769389201352</v>
      </c>
    </row>
    <row r="286" spans="1:12" ht="12.75">
      <c r="A286" t="s">
        <v>31</v>
      </c>
      <c r="B286" s="3" t="s">
        <v>292</v>
      </c>
      <c r="D286">
        <v>2187</v>
      </c>
      <c r="E286" s="1">
        <v>38991</v>
      </c>
      <c r="F286">
        <v>1140</v>
      </c>
      <c r="G286" s="2">
        <v>0.239</v>
      </c>
      <c r="H286" s="2">
        <f t="shared" si="43"/>
        <v>0.4787379972565158</v>
      </c>
      <c r="I286" s="2">
        <f>(D286-(F286/1.159))/D286</f>
        <v>0.5502484877105399</v>
      </c>
      <c r="J286">
        <f t="shared" si="44"/>
        <v>1003.7700000000001</v>
      </c>
      <c r="K286" s="2">
        <f t="shared" si="45"/>
        <v>0.5410288065843621</v>
      </c>
      <c r="L286" s="2">
        <f>(D286-(J286/1.159))/D286</f>
        <v>0.6039937934291304</v>
      </c>
    </row>
    <row r="287" spans="1:12" ht="12.75">
      <c r="A287" t="s">
        <v>31</v>
      </c>
      <c r="B287" s="3" t="s">
        <v>293</v>
      </c>
      <c r="D287">
        <v>1979</v>
      </c>
      <c r="E287" s="1">
        <v>38991</v>
      </c>
      <c r="F287">
        <v>1071</v>
      </c>
      <c r="G287" s="2">
        <v>0.004</v>
      </c>
      <c r="H287" s="2">
        <f t="shared" si="43"/>
        <v>0.4588175846387064</v>
      </c>
      <c r="I287" s="2">
        <f>(D287-(F287/1.159))/D287</f>
        <v>0.5330609013276155</v>
      </c>
      <c r="J287">
        <f t="shared" si="44"/>
        <v>1068.858</v>
      </c>
      <c r="K287" s="2">
        <f t="shared" si="45"/>
        <v>0.459899949469429</v>
      </c>
      <c r="L287" s="2">
        <f>(D287-(J287/1.159))/D287</f>
        <v>0.5339947795249604</v>
      </c>
    </row>
    <row r="288" spans="1:12" ht="12.75">
      <c r="A288" t="s">
        <v>32</v>
      </c>
      <c r="D288">
        <v>3180</v>
      </c>
      <c r="E288" s="1">
        <v>38961</v>
      </c>
      <c r="F288">
        <v>1942</v>
      </c>
      <c r="G288" s="2">
        <v>0.242</v>
      </c>
      <c r="H288" s="2">
        <f t="shared" si="43"/>
        <v>0.38930817610062896</v>
      </c>
      <c r="I288" s="2">
        <f>(D288-(F288/1.163))/D288</f>
        <v>0.4748995495276259</v>
      </c>
      <c r="J288">
        <f t="shared" si="44"/>
        <v>1707.018</v>
      </c>
      <c r="K288" s="2">
        <f t="shared" si="45"/>
        <v>0.46320188679245283</v>
      </c>
      <c r="L288" s="2">
        <f>(D288-(J288/1.163))/D288</f>
        <v>0.5384367040347832</v>
      </c>
    </row>
    <row r="289" spans="1:12" ht="12.75">
      <c r="A289" t="s">
        <v>32</v>
      </c>
      <c r="B289" t="s">
        <v>44</v>
      </c>
      <c r="D289">
        <v>3417</v>
      </c>
      <c r="E289" s="1">
        <v>38961</v>
      </c>
      <c r="F289">
        <v>2274</v>
      </c>
      <c r="G289" s="2">
        <v>0.248</v>
      </c>
      <c r="H289" s="2">
        <f t="shared" si="43"/>
        <v>0.334503950834065</v>
      </c>
      <c r="I289" s="2">
        <f>(D289-(F289/1.163))/D289</f>
        <v>0.4277763979656621</v>
      </c>
      <c r="J289">
        <f t="shared" si="44"/>
        <v>1992.0240000000001</v>
      </c>
      <c r="K289" s="2">
        <f t="shared" si="45"/>
        <v>0.41702546093064086</v>
      </c>
      <c r="L289" s="2">
        <f>(D289-(J289/1.163))/D289</f>
        <v>0.49873212461791994</v>
      </c>
    </row>
    <row r="290" spans="1:12" ht="12.75">
      <c r="A290" t="s">
        <v>27</v>
      </c>
      <c r="D290">
        <v>1652</v>
      </c>
      <c r="E290" s="1">
        <v>39022</v>
      </c>
      <c r="F290">
        <v>1496</v>
      </c>
      <c r="G290" s="2">
        <v>0.247</v>
      </c>
      <c r="H290" s="2">
        <f t="shared" si="43"/>
        <v>0.09443099273607748</v>
      </c>
      <c r="I290" s="2">
        <f>(D290-(F290/1.156))/D290</f>
        <v>0.21663580686511885</v>
      </c>
      <c r="J290">
        <f t="shared" si="44"/>
        <v>1311.2440000000001</v>
      </c>
      <c r="K290" s="2">
        <f t="shared" si="45"/>
        <v>0.20626876513317183</v>
      </c>
      <c r="L290" s="2">
        <f>(D290-(J290/1.156))/D290</f>
        <v>0.3133812847172766</v>
      </c>
    </row>
    <row r="291" spans="1:12" ht="12.75">
      <c r="A291" t="s">
        <v>27</v>
      </c>
      <c r="B291" t="s">
        <v>27</v>
      </c>
      <c r="D291">
        <v>1884</v>
      </c>
      <c r="E291" s="1">
        <v>38991</v>
      </c>
      <c r="F291">
        <v>1653</v>
      </c>
      <c r="G291" s="2">
        <v>0.251</v>
      </c>
      <c r="H291" s="2">
        <f t="shared" si="43"/>
        <v>0.12261146496815287</v>
      </c>
      <c r="I291" s="2">
        <f>(D291-(F291/1.159))/D291</f>
        <v>0.2429779680484494</v>
      </c>
      <c r="J291">
        <f t="shared" si="44"/>
        <v>1445.5485</v>
      </c>
      <c r="K291" s="2">
        <f t="shared" si="45"/>
        <v>0.23272372611464962</v>
      </c>
      <c r="L291" s="2">
        <f>(D291-(J291/1.159))/D291</f>
        <v>0.33798423305836894</v>
      </c>
    </row>
    <row r="292" spans="1:12" ht="12.75">
      <c r="A292" t="s">
        <v>11</v>
      </c>
      <c r="D292">
        <v>1917</v>
      </c>
      <c r="E292" s="1">
        <v>38961</v>
      </c>
      <c r="F292">
        <v>1577</v>
      </c>
      <c r="G292" s="2">
        <v>0.311</v>
      </c>
      <c r="H292" s="2">
        <f t="shared" si="43"/>
        <v>0.17736045905059988</v>
      </c>
      <c r="I292" s="2">
        <f>(D292-(F292/1.163))/D292</f>
        <v>0.2926573164665519</v>
      </c>
      <c r="J292">
        <f t="shared" si="44"/>
        <v>1331.7765</v>
      </c>
      <c r="K292" s="2">
        <f t="shared" si="45"/>
        <v>0.3052809076682316</v>
      </c>
      <c r="L292" s="2">
        <f>(D292-(J292/1.163))/D292</f>
        <v>0.4026491037560031</v>
      </c>
    </row>
    <row r="293" spans="1:12" ht="12.75">
      <c r="A293" t="s">
        <v>11</v>
      </c>
      <c r="B293" t="s">
        <v>11</v>
      </c>
      <c r="D293">
        <v>2050</v>
      </c>
      <c r="E293" s="1">
        <v>38991</v>
      </c>
      <c r="F293">
        <v>1691</v>
      </c>
      <c r="G293" s="2">
        <v>0.31</v>
      </c>
      <c r="H293" s="2">
        <f t="shared" si="43"/>
        <v>0.17512195121951218</v>
      </c>
      <c r="I293" s="2">
        <f>(D293-(F293/1.159))/D293</f>
        <v>0.28828468612554975</v>
      </c>
      <c r="J293">
        <f t="shared" si="44"/>
        <v>1428.895</v>
      </c>
      <c r="K293" s="2">
        <f t="shared" si="45"/>
        <v>0.30297804878048784</v>
      </c>
      <c r="L293" s="2">
        <f>(D293-(J293/1.159))/D293</f>
        <v>0.3986005597760896</v>
      </c>
    </row>
    <row r="294" spans="1:12" ht="12.75">
      <c r="A294" t="s">
        <v>28</v>
      </c>
      <c r="D294">
        <v>2692</v>
      </c>
      <c r="E294" s="1">
        <v>38961</v>
      </c>
      <c r="F294">
        <v>1697</v>
      </c>
      <c r="G294" s="2">
        <v>0.225</v>
      </c>
      <c r="H294" s="2">
        <f t="shared" si="43"/>
        <v>0.3696136701337296</v>
      </c>
      <c r="I294" s="2">
        <f>(D294-(F294/1.163))/D294</f>
        <v>0.45796532255694716</v>
      </c>
      <c r="J294">
        <f t="shared" si="44"/>
        <v>1506.0874999999999</v>
      </c>
      <c r="K294" s="2">
        <f t="shared" si="45"/>
        <v>0.44053213224368504</v>
      </c>
      <c r="L294" s="2">
        <f>(D294-(J294/1.163))/D294</f>
        <v>0.5189442237692906</v>
      </c>
    </row>
    <row r="295" spans="1:12" ht="12.75">
      <c r="A295" t="s">
        <v>28</v>
      </c>
      <c r="B295" t="s">
        <v>48</v>
      </c>
      <c r="D295">
        <v>2837</v>
      </c>
      <c r="E295" s="1">
        <v>38991</v>
      </c>
      <c r="F295">
        <v>1907</v>
      </c>
      <c r="G295" s="2">
        <v>0.192</v>
      </c>
      <c r="H295" s="2">
        <f t="shared" si="43"/>
        <v>0.32781106802960874</v>
      </c>
      <c r="I295" s="2">
        <f>(D295-(F295/1.159))/D295</f>
        <v>0.42002680589267366</v>
      </c>
      <c r="J295">
        <f t="shared" si="44"/>
        <v>1723.928</v>
      </c>
      <c r="K295" s="2">
        <f t="shared" si="45"/>
        <v>0.3923412054987663</v>
      </c>
      <c r="L295" s="2">
        <f>(D295-(J295/1.159))/D295</f>
        <v>0.4757042325269769</v>
      </c>
    </row>
    <row r="296" spans="1:12" ht="12.75">
      <c r="A296" t="s">
        <v>13</v>
      </c>
      <c r="D296">
        <v>2525</v>
      </c>
      <c r="E296" s="1">
        <v>38991</v>
      </c>
      <c r="F296">
        <v>1878</v>
      </c>
      <c r="G296" s="2">
        <v>0.202</v>
      </c>
      <c r="H296" s="2">
        <f t="shared" si="43"/>
        <v>0.25623762376237624</v>
      </c>
      <c r="I296" s="2">
        <f>(D296-(F296/1.159))/D296</f>
        <v>0.3582723242125766</v>
      </c>
      <c r="J296">
        <f t="shared" si="44"/>
        <v>1688.3220000000001</v>
      </c>
      <c r="K296" s="2">
        <f t="shared" si="45"/>
        <v>0.3313576237623762</v>
      </c>
      <c r="L296" s="2">
        <f>(D296-(J296/1.159))/D296</f>
        <v>0.4230868194671063</v>
      </c>
    </row>
    <row r="297" spans="1:12" ht="12.75">
      <c r="A297" t="s">
        <v>28</v>
      </c>
      <c r="B297" t="s">
        <v>28</v>
      </c>
      <c r="D297">
        <v>2216</v>
      </c>
      <c r="E297" s="1">
        <v>38991</v>
      </c>
      <c r="F297">
        <v>1619</v>
      </c>
      <c r="G297" s="2">
        <v>0.243</v>
      </c>
      <c r="H297" s="2">
        <f t="shared" si="43"/>
        <v>0.2694043321299639</v>
      </c>
      <c r="I297" s="2">
        <f>(D297-(F297/1.159))/D297</f>
        <v>0.3696327283261121</v>
      </c>
      <c r="J297">
        <f t="shared" si="44"/>
        <v>1422.2915</v>
      </c>
      <c r="K297" s="2">
        <f t="shared" si="45"/>
        <v>0.35817170577617324</v>
      </c>
      <c r="L297" s="2">
        <f>(D297-(J297/1.159))/D297</f>
        <v>0.44622235183448944</v>
      </c>
    </row>
    <row r="298" spans="1:12" ht="12.75">
      <c r="A298" t="s">
        <v>45</v>
      </c>
      <c r="D298">
        <v>2063</v>
      </c>
      <c r="E298" s="1">
        <v>38961</v>
      </c>
      <c r="F298">
        <v>1405</v>
      </c>
      <c r="G298" s="2">
        <v>0.252</v>
      </c>
      <c r="H298" s="2">
        <f t="shared" si="43"/>
        <v>0.318952981095492</v>
      </c>
      <c r="I298" s="2">
        <f>(D298-(F298/1.163))/D298</f>
        <v>0.41440497084737066</v>
      </c>
      <c r="J298">
        <f t="shared" si="44"/>
        <v>1227.97</v>
      </c>
      <c r="K298" s="2">
        <f t="shared" si="45"/>
        <v>0.40476490547746</v>
      </c>
      <c r="L298" s="2">
        <f>(D298-(J298/1.163))/D298</f>
        <v>0.4881899445206019</v>
      </c>
    </row>
    <row r="299" spans="1:12" ht="12.75">
      <c r="A299" t="s">
        <v>13</v>
      </c>
      <c r="B299" t="s">
        <v>13</v>
      </c>
      <c r="D299">
        <v>2774</v>
      </c>
      <c r="E299" s="1">
        <v>38991</v>
      </c>
      <c r="F299">
        <v>2106</v>
      </c>
      <c r="G299" s="2">
        <v>0.205</v>
      </c>
      <c r="H299" s="2">
        <f t="shared" si="43"/>
        <v>0.24080749819754865</v>
      </c>
      <c r="I299" s="2">
        <f>(D299-(F299/1.159))/D299</f>
        <v>0.34495901483826463</v>
      </c>
      <c r="J299">
        <f t="shared" si="44"/>
        <v>1890.135</v>
      </c>
      <c r="K299" s="2">
        <f t="shared" si="45"/>
        <v>0.31862472963229993</v>
      </c>
      <c r="L299" s="2">
        <f>(D299-(J299/1.159))/D299</f>
        <v>0.41210071581734253</v>
      </c>
    </row>
    <row r="300" spans="1:12" ht="12.75">
      <c r="A300" t="s">
        <v>45</v>
      </c>
      <c r="B300" t="s">
        <v>170</v>
      </c>
      <c r="D300">
        <v>1714</v>
      </c>
      <c r="E300" s="1">
        <v>38991</v>
      </c>
      <c r="F300">
        <v>1288</v>
      </c>
      <c r="G300" s="2">
        <v>0.171</v>
      </c>
      <c r="H300" s="2">
        <f t="shared" si="43"/>
        <v>0.2485414235705951</v>
      </c>
      <c r="I300" s="2">
        <f>(D300-(F300/1.159))/D300</f>
        <v>0.35163194440948675</v>
      </c>
      <c r="J300">
        <f t="shared" si="44"/>
        <v>1177.876</v>
      </c>
      <c r="K300" s="2">
        <f t="shared" si="45"/>
        <v>0.3127911318553092</v>
      </c>
      <c r="L300" s="2">
        <f>(D300-(J300/1.159))/D300</f>
        <v>0.40706741316247563</v>
      </c>
    </row>
    <row r="301" spans="1:12" ht="12.75">
      <c r="A301" t="s">
        <v>14</v>
      </c>
      <c r="D301">
        <v>2296</v>
      </c>
      <c r="E301" s="1">
        <v>38991</v>
      </c>
      <c r="F301">
        <v>1518</v>
      </c>
      <c r="G301" s="2">
        <v>0.24</v>
      </c>
      <c r="H301" s="2">
        <f t="shared" si="43"/>
        <v>0.33885017421602787</v>
      </c>
      <c r="I301" s="2">
        <f>(D301-(F301/1.159))/D301</f>
        <v>0.42955148767560647</v>
      </c>
      <c r="J301">
        <f t="shared" si="44"/>
        <v>1335.84</v>
      </c>
      <c r="K301" s="2">
        <f t="shared" si="45"/>
        <v>0.41818815331010456</v>
      </c>
      <c r="L301" s="2">
        <f>(D301-(J301/1.159))/D301</f>
        <v>0.4980053091545337</v>
      </c>
    </row>
    <row r="302" spans="1:12" ht="12.75">
      <c r="A302" t="s">
        <v>45</v>
      </c>
      <c r="B302" t="s">
        <v>45</v>
      </c>
      <c r="D302">
        <v>2082</v>
      </c>
      <c r="E302" s="1">
        <v>38961</v>
      </c>
      <c r="F302">
        <v>1601</v>
      </c>
      <c r="G302" s="2">
        <v>0.238</v>
      </c>
      <c r="H302" s="2">
        <f t="shared" si="43"/>
        <v>0.23102785782901056</v>
      </c>
      <c r="I302" s="2">
        <f>(D302-(F302/1.163))/D302</f>
        <v>0.33880297319777347</v>
      </c>
      <c r="J302">
        <f t="shared" si="44"/>
        <v>1410.481</v>
      </c>
      <c r="K302" s="2">
        <f t="shared" si="45"/>
        <v>0.3225355427473583</v>
      </c>
      <c r="L302" s="2">
        <f>(D302-(J302/1.163))/D302</f>
        <v>0.41748541938723843</v>
      </c>
    </row>
    <row r="303" spans="1:12" ht="12.75">
      <c r="A303" t="s">
        <v>2</v>
      </c>
      <c r="D303">
        <v>2262</v>
      </c>
      <c r="E303" s="1">
        <v>38961</v>
      </c>
      <c r="F303">
        <v>1662</v>
      </c>
      <c r="G303" s="2">
        <v>0.227</v>
      </c>
      <c r="H303" s="2">
        <f t="shared" si="43"/>
        <v>0.26525198938992045</v>
      </c>
      <c r="I303" s="2">
        <f>(D303-(F303/1.163))/D303</f>
        <v>0.36823042939803996</v>
      </c>
      <c r="J303">
        <f t="shared" si="44"/>
        <v>1473.3629999999998</v>
      </c>
      <c r="K303" s="2">
        <f t="shared" si="45"/>
        <v>0.3486458885941645</v>
      </c>
      <c r="L303" s="2">
        <f>(D303-(J303/1.163))/D303</f>
        <v>0.4399362756613625</v>
      </c>
    </row>
    <row r="304" spans="1:4" ht="12.75">
      <c r="A304" t="s">
        <v>14</v>
      </c>
      <c r="B304" t="s">
        <v>14</v>
      </c>
      <c r="D304">
        <v>0</v>
      </c>
    </row>
    <row r="305" spans="1:12" ht="12.75">
      <c r="A305" t="s">
        <v>2</v>
      </c>
      <c r="B305" t="s">
        <v>152</v>
      </c>
      <c r="D305">
        <v>1959</v>
      </c>
      <c r="E305" s="1">
        <v>38961</v>
      </c>
      <c r="F305">
        <v>1231</v>
      </c>
      <c r="G305" s="2">
        <v>0.157</v>
      </c>
      <c r="H305" s="2">
        <f aca="true" t="shared" si="46" ref="H305:H310">(D305-F305)/D305</f>
        <v>0.3716181725370087</v>
      </c>
      <c r="I305" s="2">
        <f aca="true" t="shared" si="47" ref="I305:I310">(D305-(F305/1.163))/D305</f>
        <v>0.4596888843826386</v>
      </c>
      <c r="J305">
        <f aca="true" t="shared" si="48" ref="J305:J310">F305*(1-(G305/2))</f>
        <v>1134.3665</v>
      </c>
      <c r="K305" s="2">
        <f aca="true" t="shared" si="49" ref="K305:K310">(D305-J305)/D305</f>
        <v>0.42094614599285346</v>
      </c>
      <c r="L305" s="2">
        <f aca="true" t="shared" si="50" ref="L305:L310">(D305-(J305/1.163))/D305</f>
        <v>0.5021033069586014</v>
      </c>
    </row>
    <row r="306" spans="1:12" ht="12.75">
      <c r="A306" t="s">
        <v>2</v>
      </c>
      <c r="B306" t="s">
        <v>153</v>
      </c>
      <c r="D306">
        <v>2052</v>
      </c>
      <c r="E306" s="1">
        <v>38961</v>
      </c>
      <c r="F306">
        <v>1345</v>
      </c>
      <c r="G306" s="2">
        <v>0.203</v>
      </c>
      <c r="H306" s="2">
        <f t="shared" si="46"/>
        <v>0.34454191033138404</v>
      </c>
      <c r="I306" s="2">
        <f t="shared" si="47"/>
        <v>0.4364074895368737</v>
      </c>
      <c r="J306">
        <f t="shared" si="48"/>
        <v>1208.4824999999998</v>
      </c>
      <c r="K306" s="2">
        <f t="shared" si="49"/>
        <v>0.41107090643274863</v>
      </c>
      <c r="L306" s="2">
        <f t="shared" si="50"/>
        <v>0.493612129348881</v>
      </c>
    </row>
    <row r="307" spans="1:12" ht="12.75">
      <c r="A307" t="s">
        <v>2</v>
      </c>
      <c r="B307" t="s">
        <v>154</v>
      </c>
      <c r="D307">
        <v>2032</v>
      </c>
      <c r="E307" s="1">
        <v>38961</v>
      </c>
      <c r="F307">
        <v>1359</v>
      </c>
      <c r="G307" s="2">
        <v>0.243</v>
      </c>
      <c r="H307" s="2">
        <f t="shared" si="46"/>
        <v>0.3312007874015748</v>
      </c>
      <c r="I307" s="2">
        <f t="shared" si="47"/>
        <v>0.4249361886513971</v>
      </c>
      <c r="J307">
        <f t="shared" si="48"/>
        <v>1193.8815000000002</v>
      </c>
      <c r="K307" s="2">
        <f t="shared" si="49"/>
        <v>0.41245989173228337</v>
      </c>
      <c r="L307" s="2">
        <f t="shared" si="50"/>
        <v>0.4948064417302523</v>
      </c>
    </row>
    <row r="308" spans="1:12" ht="12.75">
      <c r="A308" t="s">
        <v>2</v>
      </c>
      <c r="B308" t="s">
        <v>155</v>
      </c>
      <c r="D308">
        <v>2103</v>
      </c>
      <c r="E308" s="1">
        <v>38961</v>
      </c>
      <c r="F308">
        <v>1472</v>
      </c>
      <c r="G308" s="2">
        <v>0.189</v>
      </c>
      <c r="H308" s="2">
        <f t="shared" si="46"/>
        <v>0.30004755111745124</v>
      </c>
      <c r="I308" s="2">
        <f t="shared" si="47"/>
        <v>0.39814922710013007</v>
      </c>
      <c r="J308">
        <f t="shared" si="48"/>
        <v>1332.896</v>
      </c>
      <c r="K308" s="2">
        <f t="shared" si="49"/>
        <v>0.36619305753685216</v>
      </c>
      <c r="L308" s="2">
        <f t="shared" si="50"/>
        <v>0.45502412513916785</v>
      </c>
    </row>
    <row r="309" spans="1:12" ht="12.75">
      <c r="A309" t="s">
        <v>2</v>
      </c>
      <c r="B309" t="s">
        <v>156</v>
      </c>
      <c r="D309">
        <v>1950</v>
      </c>
      <c r="E309" s="1">
        <v>38961</v>
      </c>
      <c r="F309">
        <v>1360</v>
      </c>
      <c r="G309" s="2">
        <v>0.209</v>
      </c>
      <c r="H309" s="2">
        <f t="shared" si="46"/>
        <v>0.30256410256410254</v>
      </c>
      <c r="I309" s="2">
        <f t="shared" si="47"/>
        <v>0.40031307185219484</v>
      </c>
      <c r="J309">
        <f t="shared" si="48"/>
        <v>1217.8799999999999</v>
      </c>
      <c r="K309" s="2">
        <f t="shared" si="49"/>
        <v>0.37544615384615393</v>
      </c>
      <c r="L309" s="2">
        <f t="shared" si="50"/>
        <v>0.46298035584364056</v>
      </c>
    </row>
    <row r="310" spans="1:12" ht="12.75">
      <c r="A310" t="s">
        <v>2</v>
      </c>
      <c r="B310" t="s">
        <v>157</v>
      </c>
      <c r="D310">
        <v>2362</v>
      </c>
      <c r="E310" s="1">
        <v>38961</v>
      </c>
      <c r="F310">
        <v>1521</v>
      </c>
      <c r="G310" s="2">
        <v>0.167</v>
      </c>
      <c r="H310" s="2">
        <f t="shared" si="46"/>
        <v>0.3560541913632515</v>
      </c>
      <c r="I310" s="2">
        <f t="shared" si="47"/>
        <v>0.4463062694438964</v>
      </c>
      <c r="J310">
        <f t="shared" si="48"/>
        <v>1393.9965</v>
      </c>
      <c r="K310" s="2">
        <f t="shared" si="49"/>
        <v>0.40982366638441997</v>
      </c>
      <c r="L310" s="2">
        <f t="shared" si="50"/>
        <v>0.49253969594533104</v>
      </c>
    </row>
    <row r="311" spans="1:4" ht="12.75">
      <c r="A311" t="s">
        <v>37</v>
      </c>
      <c r="D311">
        <v>0</v>
      </c>
    </row>
    <row r="312" spans="1:12" ht="12.75">
      <c r="A312" t="s">
        <v>2</v>
      </c>
      <c r="B312" t="s">
        <v>2</v>
      </c>
      <c r="D312">
        <v>2625</v>
      </c>
      <c r="E312" s="1">
        <v>38961</v>
      </c>
      <c r="F312">
        <v>1896</v>
      </c>
      <c r="G312" s="2">
        <v>0.232</v>
      </c>
      <c r="H312" s="2">
        <f aca="true" t="shared" si="51" ref="H312:H323">(D312-F312)/D312</f>
        <v>0.2777142857142857</v>
      </c>
      <c r="I312" s="2">
        <f>(D312-(F312/1.163))/D312</f>
        <v>0.37894607542071</v>
      </c>
      <c r="J312">
        <f aca="true" t="shared" si="52" ref="J312:J323">F312*(1-(G312/2))</f>
        <v>1676.064</v>
      </c>
      <c r="K312" s="2">
        <f aca="true" t="shared" si="53" ref="K312:K323">(D312-J312)/D312</f>
        <v>0.3614994285714285</v>
      </c>
      <c r="L312" s="2">
        <f>(D312-(J312/1.163))/D312</f>
        <v>0.45098833067190763</v>
      </c>
    </row>
    <row r="313" spans="1:12" ht="12.75">
      <c r="A313" t="s">
        <v>23</v>
      </c>
      <c r="D313">
        <v>3010</v>
      </c>
      <c r="E313" s="1">
        <v>38961</v>
      </c>
      <c r="F313">
        <v>1556</v>
      </c>
      <c r="G313" s="2">
        <v>0.253</v>
      </c>
      <c r="H313" s="2">
        <f t="shared" si="51"/>
        <v>0.4830564784053156</v>
      </c>
      <c r="I313" s="2">
        <f>(D313-(F313/1.163))/D313</f>
        <v>0.5555085798841923</v>
      </c>
      <c r="J313">
        <f t="shared" si="52"/>
        <v>1359.166</v>
      </c>
      <c r="K313" s="2">
        <f t="shared" si="53"/>
        <v>0.5484498338870432</v>
      </c>
      <c r="L313" s="2">
        <f>(D313-(J313/1.163))/D313</f>
        <v>0.611736744528842</v>
      </c>
    </row>
    <row r="314" spans="1:12" ht="12.75">
      <c r="A314" t="s">
        <v>23</v>
      </c>
      <c r="B314" s="3" t="s">
        <v>238</v>
      </c>
      <c r="D314">
        <v>3685</v>
      </c>
      <c r="E314" s="1">
        <v>38961</v>
      </c>
      <c r="F314">
        <v>1899</v>
      </c>
      <c r="G314" s="2">
        <v>0.25</v>
      </c>
      <c r="H314" s="2">
        <f t="shared" si="51"/>
        <v>0.4846675712347354</v>
      </c>
      <c r="I314" s="2">
        <f>(D314-(F314/1.163))/D314</f>
        <v>0.5568938703652067</v>
      </c>
      <c r="J314">
        <f t="shared" si="52"/>
        <v>1661.625</v>
      </c>
      <c r="K314" s="2">
        <f t="shared" si="53"/>
        <v>0.5490841248303935</v>
      </c>
      <c r="L314" s="2">
        <f>(D314-(J314/1.163))/D314</f>
        <v>0.6122821365695559</v>
      </c>
    </row>
    <row r="315" spans="1:12" ht="12.75">
      <c r="A315" t="s">
        <v>23</v>
      </c>
      <c r="B315" s="3" t="s">
        <v>239</v>
      </c>
      <c r="D315">
        <v>3125</v>
      </c>
      <c r="E315" s="1">
        <v>38991</v>
      </c>
      <c r="F315">
        <v>1976</v>
      </c>
      <c r="G315" s="2">
        <v>0.299</v>
      </c>
      <c r="H315" s="2">
        <f t="shared" si="51"/>
        <v>0.36768</v>
      </c>
      <c r="I315" s="2">
        <f>(D315-(F315/1.159))/D315</f>
        <v>0.4544262295081967</v>
      </c>
      <c r="J315">
        <f t="shared" si="52"/>
        <v>1680.588</v>
      </c>
      <c r="K315" s="2">
        <f t="shared" si="53"/>
        <v>0.46221184</v>
      </c>
      <c r="L315" s="2">
        <f>(D315-(J315/1.159))/D315</f>
        <v>0.5359895081967213</v>
      </c>
    </row>
    <row r="316" spans="1:12" ht="12.75">
      <c r="A316" t="s">
        <v>23</v>
      </c>
      <c r="B316" s="3" t="s">
        <v>240</v>
      </c>
      <c r="D316">
        <v>3388</v>
      </c>
      <c r="E316" s="1">
        <v>38991</v>
      </c>
      <c r="F316">
        <v>1845</v>
      </c>
      <c r="G316" s="2">
        <v>0.253</v>
      </c>
      <c r="H316" s="2">
        <f t="shared" si="51"/>
        <v>0.45543093270366</v>
      </c>
      <c r="I316" s="2">
        <f>(D316-(F316/1.159))/D316</f>
        <v>0.5301388547917687</v>
      </c>
      <c r="J316">
        <f t="shared" si="52"/>
        <v>1611.6074999999998</v>
      </c>
      <c r="K316" s="2">
        <f t="shared" si="53"/>
        <v>0.524318919716647</v>
      </c>
      <c r="L316" s="2">
        <f>(D316-(J316/1.159))/D316</f>
        <v>0.58957628966061</v>
      </c>
    </row>
    <row r="317" spans="1:12" ht="12.75">
      <c r="A317" t="s">
        <v>23</v>
      </c>
      <c r="B317" s="3" t="s">
        <v>241</v>
      </c>
      <c r="D317">
        <v>2806</v>
      </c>
      <c r="E317" s="1">
        <v>38991</v>
      </c>
      <c r="F317">
        <v>1538</v>
      </c>
      <c r="G317" s="2">
        <v>0.23</v>
      </c>
      <c r="H317" s="2">
        <f t="shared" si="51"/>
        <v>0.4518888096935139</v>
      </c>
      <c r="I317" s="2">
        <f>(D317-(F317/1.159))/D317</f>
        <v>0.527082665827018</v>
      </c>
      <c r="J317">
        <f t="shared" si="52"/>
        <v>1361.13</v>
      </c>
      <c r="K317" s="2">
        <f t="shared" si="53"/>
        <v>0.5149215965787598</v>
      </c>
      <c r="L317" s="2">
        <f>(D317-(J317/1.159))/D317</f>
        <v>0.581468159256911</v>
      </c>
    </row>
    <row r="318" spans="1:12" ht="12.75">
      <c r="A318" t="s">
        <v>23</v>
      </c>
      <c r="B318" s="3" t="s">
        <v>242</v>
      </c>
      <c r="D318">
        <v>2916</v>
      </c>
      <c r="E318" s="1">
        <v>38991</v>
      </c>
      <c r="F318">
        <v>1623</v>
      </c>
      <c r="G318" s="2">
        <v>0.239</v>
      </c>
      <c r="H318" s="2">
        <f t="shared" si="51"/>
        <v>0.4434156378600823</v>
      </c>
      <c r="I318" s="2">
        <f>(D318-(F318/1.159))/D318</f>
        <v>0.5197719049698726</v>
      </c>
      <c r="J318">
        <f t="shared" si="52"/>
        <v>1429.0515</v>
      </c>
      <c r="K318" s="2">
        <f t="shared" si="53"/>
        <v>0.5099274691358024</v>
      </c>
      <c r="L318" s="2">
        <f>(D318-(J318/1.159))/D318</f>
        <v>0.5771591623259729</v>
      </c>
    </row>
    <row r="319" spans="1:12" ht="12.75">
      <c r="A319" t="s">
        <v>23</v>
      </c>
      <c r="B319" s="3" t="s">
        <v>243</v>
      </c>
      <c r="D319">
        <v>2429</v>
      </c>
      <c r="E319" s="1">
        <v>38961</v>
      </c>
      <c r="F319">
        <v>1335</v>
      </c>
      <c r="G319" s="2">
        <v>0.286</v>
      </c>
      <c r="H319" s="2">
        <f t="shared" si="51"/>
        <v>0.4503911074516262</v>
      </c>
      <c r="I319" s="2">
        <f>(D319-(F319/1.163))/D319</f>
        <v>0.5274214165534189</v>
      </c>
      <c r="J319">
        <f t="shared" si="52"/>
        <v>1144.095</v>
      </c>
      <c r="K319" s="2">
        <f t="shared" si="53"/>
        <v>0.5289851790860436</v>
      </c>
      <c r="L319" s="2">
        <f>(D319-(J319/1.163))/D319</f>
        <v>0.59500015398628</v>
      </c>
    </row>
    <row r="320" spans="1:12" ht="12.75">
      <c r="A320" t="s">
        <v>23</v>
      </c>
      <c r="B320" s="3" t="s">
        <v>244</v>
      </c>
      <c r="D320">
        <v>3128</v>
      </c>
      <c r="E320" s="1">
        <v>38991</v>
      </c>
      <c r="F320">
        <v>2005</v>
      </c>
      <c r="G320" s="2">
        <v>0.281</v>
      </c>
      <c r="H320" s="2">
        <f t="shared" si="51"/>
        <v>0.3590153452685422</v>
      </c>
      <c r="I320" s="2">
        <f>(D320-(F320/1.159))/D320</f>
        <v>0.44695025476146866</v>
      </c>
      <c r="J320">
        <f t="shared" si="52"/>
        <v>1723.2975</v>
      </c>
      <c r="K320" s="2">
        <f t="shared" si="53"/>
        <v>0.44907368925831204</v>
      </c>
      <c r="L320" s="2">
        <f>(D320-(J320/1.159))/D320</f>
        <v>0.5246537439674824</v>
      </c>
    </row>
    <row r="321" spans="1:12" ht="12.75">
      <c r="A321" t="s">
        <v>23</v>
      </c>
      <c r="B321" s="3" t="s">
        <v>245</v>
      </c>
      <c r="D321">
        <v>2439</v>
      </c>
      <c r="E321" s="1">
        <v>38991</v>
      </c>
      <c r="F321">
        <v>1302</v>
      </c>
      <c r="G321" s="2">
        <v>0.213</v>
      </c>
      <c r="H321" s="2">
        <f t="shared" si="51"/>
        <v>0.4661746617466175</v>
      </c>
      <c r="I321" s="2">
        <f>(D321-(F321/1.159))/D321</f>
        <v>0.5394086814034663</v>
      </c>
      <c r="J321">
        <f t="shared" si="52"/>
        <v>1163.337</v>
      </c>
      <c r="K321" s="2">
        <f t="shared" si="53"/>
        <v>0.5230270602706028</v>
      </c>
      <c r="L321" s="2">
        <f>(D321-(J321/1.159))/D321</f>
        <v>0.5884616568339972</v>
      </c>
    </row>
    <row r="322" spans="1:12" ht="12.75">
      <c r="A322" t="s">
        <v>23</v>
      </c>
      <c r="B322" s="3" t="s">
        <v>246</v>
      </c>
      <c r="D322">
        <v>3223</v>
      </c>
      <c r="E322" s="1">
        <v>38991</v>
      </c>
      <c r="F322">
        <v>1690</v>
      </c>
      <c r="G322" s="2">
        <v>0.326</v>
      </c>
      <c r="H322" s="2">
        <f t="shared" si="51"/>
        <v>0.4756438101147999</v>
      </c>
      <c r="I322" s="2">
        <f>(D322-(F322/1.159))/D322</f>
        <v>0.5475787835330457</v>
      </c>
      <c r="J322">
        <f t="shared" si="52"/>
        <v>1414.53</v>
      </c>
      <c r="K322" s="2">
        <f t="shared" si="53"/>
        <v>0.5611138690660875</v>
      </c>
      <c r="L322" s="2">
        <f>(D322-(J322/1.159))/D322</f>
        <v>0.6213234418171593</v>
      </c>
    </row>
    <row r="323" spans="1:12" ht="12.75">
      <c r="A323" t="s">
        <v>23</v>
      </c>
      <c r="B323" s="3" t="s">
        <v>247</v>
      </c>
      <c r="D323">
        <v>2439</v>
      </c>
      <c r="E323" s="1">
        <v>38991</v>
      </c>
      <c r="F323">
        <v>1448</v>
      </c>
      <c r="G323" s="2">
        <v>0.335</v>
      </c>
      <c r="H323" s="2">
        <f t="shared" si="51"/>
        <v>0.4063140631406314</v>
      </c>
      <c r="I323" s="2">
        <f>(D323-(F323/1.159))/D323</f>
        <v>0.4877601925285862</v>
      </c>
      <c r="J323">
        <f t="shared" si="52"/>
        <v>1205.46</v>
      </c>
      <c r="K323" s="2">
        <f t="shared" si="53"/>
        <v>0.5057564575645757</v>
      </c>
      <c r="L323" s="2">
        <f>(D323-(J323/1.159))/D323</f>
        <v>0.5735603602800481</v>
      </c>
    </row>
    <row r="324" spans="1:4" ht="12.75">
      <c r="A324" t="s">
        <v>37</v>
      </c>
      <c r="B324" t="s">
        <v>37</v>
      </c>
      <c r="D324">
        <v>0</v>
      </c>
    </row>
    <row r="325" spans="1:5" ht="12.75">
      <c r="A325" t="s">
        <v>4</v>
      </c>
      <c r="D325">
        <v>0</v>
      </c>
      <c r="E325" t="s">
        <v>56</v>
      </c>
    </row>
    <row r="326" spans="1:12" ht="12.75">
      <c r="A326" t="s">
        <v>23</v>
      </c>
      <c r="B326" t="s">
        <v>23</v>
      </c>
      <c r="D326">
        <v>2986</v>
      </c>
      <c r="E326" s="1">
        <v>38961</v>
      </c>
      <c r="F326">
        <v>1692</v>
      </c>
      <c r="G326" s="2">
        <v>0.22</v>
      </c>
      <c r="H326" s="2">
        <f>(D326-F326)/D326</f>
        <v>0.4333556597454789</v>
      </c>
      <c r="I326" s="2">
        <f>(D326-(F326/1.163))/D326</f>
        <v>0.5127735681388469</v>
      </c>
      <c r="J326">
        <f>F326*(1-(G326/2))</f>
        <v>1505.88</v>
      </c>
      <c r="K326" s="2">
        <f>(D326-J326)/D326</f>
        <v>0.49568653717347616</v>
      </c>
      <c r="L326" s="2">
        <f>(D326-(J326/1.163))/D326</f>
        <v>0.5663684756435737</v>
      </c>
    </row>
    <row r="327" spans="1:12" ht="12.75">
      <c r="A327" t="s">
        <v>20</v>
      </c>
      <c r="D327">
        <v>2079</v>
      </c>
      <c r="E327" s="1">
        <v>38961</v>
      </c>
      <c r="F327">
        <v>1159</v>
      </c>
      <c r="G327" s="2">
        <v>0.264</v>
      </c>
      <c r="H327" s="2">
        <f>(D327-F327)/D327</f>
        <v>0.44252044252044254</v>
      </c>
      <c r="I327" s="2">
        <f>(D327-(F327/1.163))/D327</f>
        <v>0.5206538628722635</v>
      </c>
      <c r="J327">
        <f>F327*(1-(G327/2))</f>
        <v>1006.012</v>
      </c>
      <c r="K327" s="2">
        <f>(D327-J327)/D327</f>
        <v>0.5161077441077442</v>
      </c>
      <c r="L327" s="2">
        <f>(D327-(J327/1.163))/D327</f>
        <v>0.5839275529731248</v>
      </c>
    </row>
    <row r="328" spans="1:4" ht="12.75">
      <c r="A328" t="s">
        <v>4</v>
      </c>
      <c r="B328" t="s">
        <v>4</v>
      </c>
      <c r="D328">
        <v>0</v>
      </c>
    </row>
    <row r="329" spans="1:12" ht="12.75">
      <c r="A329" t="s">
        <v>20</v>
      </c>
      <c r="B329" t="s">
        <v>180</v>
      </c>
      <c r="D329">
        <v>2451</v>
      </c>
      <c r="E329" s="1">
        <v>38991</v>
      </c>
      <c r="F329">
        <v>1084</v>
      </c>
      <c r="G329" s="2">
        <v>0.239</v>
      </c>
      <c r="H329" s="2">
        <f aca="true" t="shared" si="54" ref="H329:H360">(D329-F329)/D329</f>
        <v>0.5577315381476948</v>
      </c>
      <c r="I329" s="2">
        <f aca="true" t="shared" si="55" ref="I329:I334">(D329-(F329/1.159))/D329</f>
        <v>0.618405123509659</v>
      </c>
      <c r="J329">
        <f aca="true" t="shared" si="56" ref="J329:J360">F329*(1-(G329/2))</f>
        <v>954.4620000000001</v>
      </c>
      <c r="K329" s="2">
        <f aca="true" t="shared" si="57" ref="K329:K360">(D329-J329)/D329</f>
        <v>0.6105826193390453</v>
      </c>
      <c r="L329" s="2">
        <f aca="true" t="shared" si="58" ref="L329:L334">(D329-(J329/1.159))/D329</f>
        <v>0.6640057112502548</v>
      </c>
    </row>
    <row r="330" spans="1:12" ht="12.75">
      <c r="A330" t="s">
        <v>20</v>
      </c>
      <c r="B330" t="s">
        <v>181</v>
      </c>
      <c r="D330">
        <v>1843</v>
      </c>
      <c r="E330" s="1">
        <v>38991</v>
      </c>
      <c r="F330">
        <v>800</v>
      </c>
      <c r="G330" s="2">
        <v>0.239</v>
      </c>
      <c r="H330" s="2">
        <f t="shared" si="54"/>
        <v>0.5659251220835594</v>
      </c>
      <c r="I330" s="2">
        <f t="shared" si="55"/>
        <v>0.62547465235855</v>
      </c>
      <c r="J330">
        <f t="shared" si="56"/>
        <v>704.4000000000001</v>
      </c>
      <c r="K330" s="2">
        <f t="shared" si="57"/>
        <v>0.6177970699945741</v>
      </c>
      <c r="L330" s="2">
        <f t="shared" si="58"/>
        <v>0.6702304314017032</v>
      </c>
    </row>
    <row r="331" spans="1:12" ht="12.75">
      <c r="A331" t="s">
        <v>20</v>
      </c>
      <c r="B331" t="s">
        <v>182</v>
      </c>
      <c r="D331">
        <v>2319</v>
      </c>
      <c r="E331" s="1">
        <v>38991</v>
      </c>
      <c r="F331">
        <v>1113</v>
      </c>
      <c r="G331" s="2">
        <v>0.233</v>
      </c>
      <c r="H331" s="2">
        <f t="shared" si="54"/>
        <v>0.5200517464424321</v>
      </c>
      <c r="I331" s="2">
        <f t="shared" si="55"/>
        <v>0.5858945180693979</v>
      </c>
      <c r="J331">
        <f t="shared" si="56"/>
        <v>983.3354999999999</v>
      </c>
      <c r="K331" s="2">
        <f t="shared" si="57"/>
        <v>0.5759657179818888</v>
      </c>
      <c r="L331" s="2">
        <f t="shared" si="58"/>
        <v>0.6341378067143131</v>
      </c>
    </row>
    <row r="332" spans="1:12" ht="12.75">
      <c r="A332" t="s">
        <v>20</v>
      </c>
      <c r="B332" t="s">
        <v>183</v>
      </c>
      <c r="D332">
        <v>2001</v>
      </c>
      <c r="E332" s="1">
        <v>38991</v>
      </c>
      <c r="F332">
        <v>1087</v>
      </c>
      <c r="G332" s="2">
        <v>0.301</v>
      </c>
      <c r="H332" s="2">
        <f t="shared" si="54"/>
        <v>0.4567716141929036</v>
      </c>
      <c r="I332" s="2">
        <f t="shared" si="55"/>
        <v>0.5312956119006933</v>
      </c>
      <c r="J332">
        <f t="shared" si="56"/>
        <v>923.4065</v>
      </c>
      <c r="K332" s="2">
        <f t="shared" si="57"/>
        <v>0.5385274862568715</v>
      </c>
      <c r="L332" s="2">
        <f t="shared" si="58"/>
        <v>0.601835622309639</v>
      </c>
    </row>
    <row r="333" spans="1:12" ht="12.75">
      <c r="A333" t="s">
        <v>20</v>
      </c>
      <c r="B333" t="s">
        <v>184</v>
      </c>
      <c r="D333">
        <v>2271</v>
      </c>
      <c r="E333" s="1">
        <v>38991</v>
      </c>
      <c r="F333">
        <v>1140</v>
      </c>
      <c r="G333" s="2">
        <v>0.272</v>
      </c>
      <c r="H333" s="2">
        <f t="shared" si="54"/>
        <v>0.49801849405548215</v>
      </c>
      <c r="I333" s="2">
        <f t="shared" si="55"/>
        <v>0.566883946553479</v>
      </c>
      <c r="J333">
        <f t="shared" si="56"/>
        <v>984.96</v>
      </c>
      <c r="K333" s="2">
        <f t="shared" si="57"/>
        <v>0.5662879788639366</v>
      </c>
      <c r="L333" s="2">
        <f t="shared" si="58"/>
        <v>0.6257877298222058</v>
      </c>
    </row>
    <row r="334" spans="1:12" ht="12.75">
      <c r="A334" t="s">
        <v>20</v>
      </c>
      <c r="B334" t="s">
        <v>185</v>
      </c>
      <c r="D334">
        <v>2064</v>
      </c>
      <c r="E334" s="1">
        <v>38991</v>
      </c>
      <c r="F334">
        <v>1135</v>
      </c>
      <c r="G334" s="2">
        <v>0.316</v>
      </c>
      <c r="H334" s="2">
        <f t="shared" si="54"/>
        <v>0.4500968992248062</v>
      </c>
      <c r="I334" s="2">
        <f t="shared" si="55"/>
        <v>0.5255365825925852</v>
      </c>
      <c r="J334">
        <f t="shared" si="56"/>
        <v>955.67</v>
      </c>
      <c r="K334" s="2">
        <f t="shared" si="57"/>
        <v>0.5369815891472868</v>
      </c>
      <c r="L334" s="2">
        <f t="shared" si="58"/>
        <v>0.6005018025429568</v>
      </c>
    </row>
    <row r="335" spans="1:12" ht="12.75">
      <c r="A335" t="s">
        <v>36</v>
      </c>
      <c r="D335">
        <v>2831</v>
      </c>
      <c r="E335" s="1">
        <v>38961</v>
      </c>
      <c r="F335">
        <v>1412</v>
      </c>
      <c r="G335" s="2">
        <v>0.268</v>
      </c>
      <c r="H335" s="2">
        <f t="shared" si="54"/>
        <v>0.5012363122571529</v>
      </c>
      <c r="I335" s="2">
        <f>(D335-(F335/1.163))/D335</f>
        <v>0.5711404232649638</v>
      </c>
      <c r="J335">
        <f t="shared" si="56"/>
        <v>1222.792</v>
      </c>
      <c r="K335" s="2">
        <f t="shared" si="57"/>
        <v>0.5680706464146945</v>
      </c>
      <c r="L335" s="2">
        <f>(D335-(J335/1.163))/D335</f>
        <v>0.6286076065474587</v>
      </c>
    </row>
    <row r="336" spans="1:12" ht="12.75">
      <c r="A336" s="3" t="s">
        <v>36</v>
      </c>
      <c r="B336" s="3" t="s">
        <v>262</v>
      </c>
      <c r="D336">
        <v>2101</v>
      </c>
      <c r="E336" s="1">
        <v>38991</v>
      </c>
      <c r="F336">
        <v>1249</v>
      </c>
      <c r="G336" s="2">
        <v>0.239</v>
      </c>
      <c r="H336" s="2">
        <f t="shared" si="54"/>
        <v>0.40552118039029034</v>
      </c>
      <c r="I336" s="2">
        <f aca="true" t="shared" si="59" ref="I336:I342">(D336-(F336/1.159))/D336</f>
        <v>0.4870760831667734</v>
      </c>
      <c r="J336">
        <f t="shared" si="56"/>
        <v>1099.7445</v>
      </c>
      <c r="K336" s="2">
        <f t="shared" si="57"/>
        <v>0.47656139933365066</v>
      </c>
      <c r="L336" s="2">
        <f aca="true" t="shared" si="60" ref="L336:L342">(D336-(J336/1.159))/D336</f>
        <v>0.548370491228344</v>
      </c>
    </row>
    <row r="337" spans="1:12" ht="12.75">
      <c r="A337" s="3" t="s">
        <v>36</v>
      </c>
      <c r="B337" s="3" t="s">
        <v>263</v>
      </c>
      <c r="D337">
        <v>2109</v>
      </c>
      <c r="E337" s="1">
        <v>38991</v>
      </c>
      <c r="F337">
        <v>1213</v>
      </c>
      <c r="G337" s="2">
        <v>0.293</v>
      </c>
      <c r="H337" s="2">
        <f t="shared" si="54"/>
        <v>0.42484589853010907</v>
      </c>
      <c r="I337" s="2">
        <f t="shared" si="59"/>
        <v>0.50374969674729</v>
      </c>
      <c r="J337">
        <f t="shared" si="56"/>
        <v>1035.2955</v>
      </c>
      <c r="K337" s="2">
        <f t="shared" si="57"/>
        <v>0.5091059743954481</v>
      </c>
      <c r="L337" s="2">
        <f t="shared" si="60"/>
        <v>0.576450366173812</v>
      </c>
    </row>
    <row r="338" spans="1:12" ht="12.75">
      <c r="A338" s="3" t="s">
        <v>36</v>
      </c>
      <c r="B338" s="3" t="s">
        <v>264</v>
      </c>
      <c r="D338">
        <v>2502</v>
      </c>
      <c r="E338" s="1">
        <v>38991</v>
      </c>
      <c r="F338">
        <v>1735</v>
      </c>
      <c r="G338" s="2">
        <v>0.239</v>
      </c>
      <c r="H338" s="2">
        <f t="shared" si="54"/>
        <v>0.30655475619504396</v>
      </c>
      <c r="I338" s="2">
        <f t="shared" si="59"/>
        <v>0.40168658860659534</v>
      </c>
      <c r="J338">
        <f t="shared" si="56"/>
        <v>1527.6675</v>
      </c>
      <c r="K338" s="2">
        <f t="shared" si="57"/>
        <v>0.3894214628297362</v>
      </c>
      <c r="L338" s="2">
        <f t="shared" si="60"/>
        <v>0.4731850412681072</v>
      </c>
    </row>
    <row r="339" spans="1:12" ht="12.75">
      <c r="A339" s="3" t="s">
        <v>36</v>
      </c>
      <c r="B339" s="3" t="s">
        <v>265</v>
      </c>
      <c r="D339">
        <v>2209</v>
      </c>
      <c r="E339" s="1">
        <v>38991</v>
      </c>
      <c r="F339">
        <v>1298</v>
      </c>
      <c r="G339" s="2">
        <v>0.27</v>
      </c>
      <c r="H339" s="2">
        <f t="shared" si="54"/>
        <v>0.41240380262562243</v>
      </c>
      <c r="I339" s="2">
        <f t="shared" si="59"/>
        <v>0.4930144975199503</v>
      </c>
      <c r="J339">
        <f t="shared" si="56"/>
        <v>1122.77</v>
      </c>
      <c r="K339" s="2">
        <f t="shared" si="57"/>
        <v>0.49172928927116344</v>
      </c>
      <c r="L339" s="2">
        <f t="shared" si="60"/>
        <v>0.561457540354757</v>
      </c>
    </row>
    <row r="340" spans="1:12" ht="12.75">
      <c r="A340" s="3" t="s">
        <v>36</v>
      </c>
      <c r="B340" s="3" t="s">
        <v>266</v>
      </c>
      <c r="D340">
        <v>1629</v>
      </c>
      <c r="E340" s="1">
        <v>38991</v>
      </c>
      <c r="F340">
        <v>1054</v>
      </c>
      <c r="G340" s="2">
        <v>0.219</v>
      </c>
      <c r="H340" s="2">
        <f t="shared" si="54"/>
        <v>0.3529772866789441</v>
      </c>
      <c r="I340" s="2">
        <f t="shared" si="59"/>
        <v>0.44174054070659546</v>
      </c>
      <c r="J340">
        <f t="shared" si="56"/>
        <v>938.587</v>
      </c>
      <c r="K340" s="2">
        <f t="shared" si="57"/>
        <v>0.42382627378759974</v>
      </c>
      <c r="L340" s="2">
        <f t="shared" si="60"/>
        <v>0.5028699514992233</v>
      </c>
    </row>
    <row r="341" spans="1:12" ht="12.75">
      <c r="A341" s="3" t="s">
        <v>36</v>
      </c>
      <c r="B341" s="3" t="s">
        <v>267</v>
      </c>
      <c r="D341">
        <v>1876</v>
      </c>
      <c r="E341" s="1">
        <v>38991</v>
      </c>
      <c r="F341">
        <v>1210</v>
      </c>
      <c r="G341" s="2">
        <v>0.32</v>
      </c>
      <c r="H341" s="2">
        <f t="shared" si="54"/>
        <v>0.35501066098081024</v>
      </c>
      <c r="I341" s="2">
        <f t="shared" si="59"/>
        <v>0.4434949620196809</v>
      </c>
      <c r="J341">
        <f t="shared" si="56"/>
        <v>1016.4</v>
      </c>
      <c r="K341" s="2">
        <f t="shared" si="57"/>
        <v>0.4582089552238806</v>
      </c>
      <c r="L341" s="2">
        <f t="shared" si="60"/>
        <v>0.532535768096532</v>
      </c>
    </row>
    <row r="342" spans="1:12" ht="12.75">
      <c r="A342" s="3" t="s">
        <v>36</v>
      </c>
      <c r="B342" s="3" t="s">
        <v>268</v>
      </c>
      <c r="D342">
        <v>2023</v>
      </c>
      <c r="E342" s="1">
        <v>38991</v>
      </c>
      <c r="F342">
        <v>1195</v>
      </c>
      <c r="G342" s="2">
        <v>0.239</v>
      </c>
      <c r="H342" s="2">
        <f t="shared" si="54"/>
        <v>0.40929312901631243</v>
      </c>
      <c r="I342" s="2">
        <f t="shared" si="59"/>
        <v>0.4903305686076898</v>
      </c>
      <c r="J342">
        <f t="shared" si="56"/>
        <v>1052.1975</v>
      </c>
      <c r="K342" s="2">
        <f t="shared" si="57"/>
        <v>0.4798826000988631</v>
      </c>
      <c r="L342" s="2">
        <f t="shared" si="60"/>
        <v>0.5512360656590708</v>
      </c>
    </row>
    <row r="343" spans="1:12" ht="12.75">
      <c r="A343" s="3" t="s">
        <v>36</v>
      </c>
      <c r="B343" s="3" t="s">
        <v>269</v>
      </c>
      <c r="D343">
        <v>1700</v>
      </c>
      <c r="E343" s="1">
        <v>38961</v>
      </c>
      <c r="F343">
        <v>927</v>
      </c>
      <c r="G343" s="2">
        <v>0.186</v>
      </c>
      <c r="H343" s="2">
        <f t="shared" si="54"/>
        <v>0.4547058823529412</v>
      </c>
      <c r="I343" s="2">
        <f>(D343-(F343/1.163))/D343</f>
        <v>0.5311314551616003</v>
      </c>
      <c r="J343">
        <f t="shared" si="56"/>
        <v>840.789</v>
      </c>
      <c r="K343" s="2">
        <f t="shared" si="57"/>
        <v>0.5054182352941177</v>
      </c>
      <c r="L343" s="2">
        <f>(D343-(J343/1.163))/D343</f>
        <v>0.5747362298315715</v>
      </c>
    </row>
    <row r="344" spans="1:12" ht="12.75">
      <c r="A344" s="3" t="s">
        <v>36</v>
      </c>
      <c r="B344" s="3" t="s">
        <v>270</v>
      </c>
      <c r="D344">
        <v>2059</v>
      </c>
      <c r="E344" s="1">
        <v>38991</v>
      </c>
      <c r="F344">
        <v>1140</v>
      </c>
      <c r="G344" s="2">
        <v>0.293</v>
      </c>
      <c r="H344" s="2">
        <f t="shared" si="54"/>
        <v>0.4463331714424478</v>
      </c>
      <c r="I344" s="2">
        <f>(D344-(F344/1.159))/D344</f>
        <v>0.5222891902005589</v>
      </c>
      <c r="J344">
        <f t="shared" si="56"/>
        <v>972.99</v>
      </c>
      <c r="K344" s="2">
        <f t="shared" si="57"/>
        <v>0.5274453618261292</v>
      </c>
      <c r="L344" s="2">
        <f>(D344-(J344/1.159))/D344</f>
        <v>0.5922738238361771</v>
      </c>
    </row>
    <row r="345" spans="1:12" ht="12.75">
      <c r="A345" s="3" t="s">
        <v>36</v>
      </c>
      <c r="B345" s="3" t="s">
        <v>271</v>
      </c>
      <c r="D345">
        <v>2199</v>
      </c>
      <c r="E345" s="1">
        <v>38991</v>
      </c>
      <c r="F345">
        <v>1154</v>
      </c>
      <c r="G345" s="2">
        <v>0.223</v>
      </c>
      <c r="H345" s="2">
        <f t="shared" si="54"/>
        <v>0.4752160072760346</v>
      </c>
      <c r="I345" s="2">
        <f>(D345-(F345/1.159))/D345</f>
        <v>0.5472096697808754</v>
      </c>
      <c r="J345">
        <f t="shared" si="56"/>
        <v>1025.329</v>
      </c>
      <c r="K345" s="2">
        <f t="shared" si="57"/>
        <v>0.5337294224647567</v>
      </c>
      <c r="L345" s="2">
        <f>(D345-(J345/1.159))/D345</f>
        <v>0.5976957916003077</v>
      </c>
    </row>
    <row r="346" spans="1:12" ht="12.75">
      <c r="A346" s="3" t="s">
        <v>36</v>
      </c>
      <c r="B346" s="3" t="s">
        <v>272</v>
      </c>
      <c r="D346">
        <v>1842</v>
      </c>
      <c r="E346" s="1">
        <v>38991</v>
      </c>
      <c r="F346">
        <v>1133</v>
      </c>
      <c r="G346" s="2">
        <v>0.114</v>
      </c>
      <c r="H346" s="2">
        <f t="shared" si="54"/>
        <v>0.38490770901194354</v>
      </c>
      <c r="I346" s="2">
        <f>(D346-(F346/1.159))/D346</f>
        <v>0.46929051683515405</v>
      </c>
      <c r="J346">
        <f t="shared" si="56"/>
        <v>1068.4189999999999</v>
      </c>
      <c r="K346" s="2">
        <f t="shared" si="57"/>
        <v>0.4199679695982628</v>
      </c>
      <c r="L346" s="2">
        <f>(D346-(J346/1.159))/D346</f>
        <v>0.4995409573755504</v>
      </c>
    </row>
    <row r="347" spans="1:12" ht="12.75">
      <c r="A347" s="3" t="s">
        <v>36</v>
      </c>
      <c r="B347" s="3" t="s">
        <v>273</v>
      </c>
      <c r="D347">
        <v>2085</v>
      </c>
      <c r="E347" s="1">
        <v>38991</v>
      </c>
      <c r="F347">
        <v>1346</v>
      </c>
      <c r="G347" s="2">
        <v>0.277</v>
      </c>
      <c r="H347" s="2">
        <f t="shared" si="54"/>
        <v>0.3544364508393285</v>
      </c>
      <c r="I347" s="2">
        <f>(D347-(F347/1.159))/D347</f>
        <v>0.4429995261771601</v>
      </c>
      <c r="J347">
        <f t="shared" si="56"/>
        <v>1159.579</v>
      </c>
      <c r="K347" s="2">
        <f t="shared" si="57"/>
        <v>0.44384700239808156</v>
      </c>
      <c r="L347" s="2">
        <f>(D347-(J347/1.159))/D347</f>
        <v>0.5201440918016235</v>
      </c>
    </row>
    <row r="348" spans="1:12" ht="12.75">
      <c r="A348" s="3" t="s">
        <v>36</v>
      </c>
      <c r="B348" s="3" t="s">
        <v>274</v>
      </c>
      <c r="D348">
        <v>1862</v>
      </c>
      <c r="E348" s="1">
        <v>38991</v>
      </c>
      <c r="F348">
        <v>1041</v>
      </c>
      <c r="G348" s="2">
        <v>0.239</v>
      </c>
      <c r="H348" s="2">
        <f t="shared" si="54"/>
        <v>0.44092373791621914</v>
      </c>
      <c r="I348" s="2">
        <f>(D348-(F348/1.159))/D348</f>
        <v>0.5176218618776697</v>
      </c>
      <c r="J348">
        <f t="shared" si="56"/>
        <v>916.6005</v>
      </c>
      <c r="K348" s="2">
        <f t="shared" si="57"/>
        <v>0.5077333512352309</v>
      </c>
      <c r="L348" s="2">
        <f>(D348-(J348/1.159))/D348</f>
        <v>0.5752660493832882</v>
      </c>
    </row>
    <row r="349" spans="1:12" ht="12.75">
      <c r="A349" s="3" t="s">
        <v>36</v>
      </c>
      <c r="B349" s="3" t="s">
        <v>275</v>
      </c>
      <c r="D349">
        <v>2310</v>
      </c>
      <c r="E349" s="1">
        <v>38961</v>
      </c>
      <c r="F349">
        <v>1326</v>
      </c>
      <c r="G349" s="2">
        <v>0.239</v>
      </c>
      <c r="H349" s="2">
        <f t="shared" si="54"/>
        <v>0.42597402597402595</v>
      </c>
      <c r="I349" s="2">
        <f>(D349-(F349/1.163))/D349</f>
        <v>0.5064265055666604</v>
      </c>
      <c r="J349">
        <f t="shared" si="56"/>
        <v>1167.5430000000001</v>
      </c>
      <c r="K349" s="2">
        <f t="shared" si="57"/>
        <v>0.4945701298701298</v>
      </c>
      <c r="L349" s="2">
        <f>(D349-(J349/1.163))/D349</f>
        <v>0.5654085381514444</v>
      </c>
    </row>
    <row r="350" spans="1:12" ht="12.75">
      <c r="A350" s="3" t="s">
        <v>36</v>
      </c>
      <c r="B350" s="3" t="s">
        <v>276</v>
      </c>
      <c r="D350">
        <v>1924</v>
      </c>
      <c r="E350" s="1">
        <v>38961</v>
      </c>
      <c r="F350">
        <v>1304</v>
      </c>
      <c r="G350" s="2">
        <v>0.239</v>
      </c>
      <c r="H350" s="2">
        <f t="shared" si="54"/>
        <v>0.32224532224532226</v>
      </c>
      <c r="I350" s="2">
        <f>(D350-(F350/1.163))/D350</f>
        <v>0.41723587467353596</v>
      </c>
      <c r="J350">
        <f t="shared" si="56"/>
        <v>1148.172</v>
      </c>
      <c r="K350" s="2">
        <f t="shared" si="57"/>
        <v>0.4032370062370062</v>
      </c>
      <c r="L350" s="2">
        <f>(D350-(J350/1.163))/D350</f>
        <v>0.48687618765004836</v>
      </c>
    </row>
    <row r="351" spans="1:12" ht="12.75">
      <c r="A351" s="3" t="s">
        <v>36</v>
      </c>
      <c r="B351" s="3" t="s">
        <v>277</v>
      </c>
      <c r="D351">
        <v>2085</v>
      </c>
      <c r="E351" s="1">
        <v>38991</v>
      </c>
      <c r="F351">
        <v>1183</v>
      </c>
      <c r="G351" s="2">
        <v>0.239</v>
      </c>
      <c r="H351" s="2">
        <f t="shared" si="54"/>
        <v>0.4326139088729017</v>
      </c>
      <c r="I351" s="2">
        <f aca="true" t="shared" si="61" ref="I351:I359">(D351-(F351/1.159))/D351</f>
        <v>0.5104520352656615</v>
      </c>
      <c r="J351">
        <f t="shared" si="56"/>
        <v>1041.6315</v>
      </c>
      <c r="K351" s="2">
        <f t="shared" si="57"/>
        <v>0.50041654676259</v>
      </c>
      <c r="L351" s="2">
        <f aca="true" t="shared" si="62" ref="L351:L359">(D351-(J351/1.159))/D351</f>
        <v>0.568953017051415</v>
      </c>
    </row>
    <row r="352" spans="1:12" ht="12.75">
      <c r="A352" s="3" t="s">
        <v>36</v>
      </c>
      <c r="B352" s="3" t="s">
        <v>278</v>
      </c>
      <c r="D352">
        <v>1918</v>
      </c>
      <c r="E352" s="1">
        <v>38991</v>
      </c>
      <c r="F352">
        <v>1136</v>
      </c>
      <c r="G352" s="2">
        <v>0.239</v>
      </c>
      <c r="H352" s="2">
        <f t="shared" si="54"/>
        <v>0.40771637122002086</v>
      </c>
      <c r="I352" s="2">
        <f t="shared" si="61"/>
        <v>0.48897012184643734</v>
      </c>
      <c r="J352">
        <f t="shared" si="56"/>
        <v>1000.248</v>
      </c>
      <c r="K352" s="2">
        <f t="shared" si="57"/>
        <v>0.47849426485922836</v>
      </c>
      <c r="L352" s="2">
        <f t="shared" si="62"/>
        <v>0.550038192285788</v>
      </c>
    </row>
    <row r="353" spans="1:12" ht="12.75">
      <c r="A353" s="3" t="s">
        <v>36</v>
      </c>
      <c r="B353" s="3" t="s">
        <v>279</v>
      </c>
      <c r="D353">
        <v>2353</v>
      </c>
      <c r="E353" s="1">
        <v>38991</v>
      </c>
      <c r="F353">
        <v>1353</v>
      </c>
      <c r="G353" s="4">
        <v>0.339</v>
      </c>
      <c r="H353" s="2">
        <f t="shared" si="54"/>
        <v>0.42498937526561836</v>
      </c>
      <c r="I353" s="2">
        <f t="shared" si="61"/>
        <v>0.503873490306832</v>
      </c>
      <c r="J353">
        <f t="shared" si="56"/>
        <v>1123.6665</v>
      </c>
      <c r="K353" s="2">
        <f t="shared" si="57"/>
        <v>0.522453676158096</v>
      </c>
      <c r="L353" s="2">
        <f t="shared" si="62"/>
        <v>0.587966933699824</v>
      </c>
    </row>
    <row r="354" spans="1:12" ht="12.75">
      <c r="A354" s="3" t="s">
        <v>36</v>
      </c>
      <c r="B354" s="3" t="s">
        <v>280</v>
      </c>
      <c r="D354">
        <v>1963</v>
      </c>
      <c r="E354" s="1">
        <v>38991</v>
      </c>
      <c r="F354">
        <v>1384</v>
      </c>
      <c r="G354" s="2">
        <v>0.239</v>
      </c>
      <c r="H354" s="2">
        <f t="shared" si="54"/>
        <v>0.29495669893020887</v>
      </c>
      <c r="I354" s="2">
        <f t="shared" si="61"/>
        <v>0.39167963669560735</v>
      </c>
      <c r="J354">
        <f t="shared" si="56"/>
        <v>1218.612</v>
      </c>
      <c r="K354" s="2">
        <f t="shared" si="57"/>
        <v>0.3792093734080489</v>
      </c>
      <c r="L354" s="2">
        <f t="shared" si="62"/>
        <v>0.46437392011048223</v>
      </c>
    </row>
    <row r="355" spans="1:12" ht="12.75">
      <c r="A355" s="3" t="s">
        <v>36</v>
      </c>
      <c r="B355" s="3" t="s">
        <v>281</v>
      </c>
      <c r="D355">
        <v>1970</v>
      </c>
      <c r="E355" s="1">
        <v>38991</v>
      </c>
      <c r="F355">
        <v>1220</v>
      </c>
      <c r="G355" s="2">
        <v>0.239</v>
      </c>
      <c r="H355" s="2">
        <f t="shared" si="54"/>
        <v>0.38071065989847713</v>
      </c>
      <c r="I355" s="2">
        <f t="shared" si="61"/>
        <v>0.4656692492652953</v>
      </c>
      <c r="J355">
        <f t="shared" si="56"/>
        <v>1074.21</v>
      </c>
      <c r="K355" s="2">
        <f t="shared" si="57"/>
        <v>0.4547157360406091</v>
      </c>
      <c r="L355" s="2">
        <f t="shared" si="62"/>
        <v>0.5295217739780924</v>
      </c>
    </row>
    <row r="356" spans="1:12" ht="12.75">
      <c r="A356" s="3" t="s">
        <v>36</v>
      </c>
      <c r="B356" s="3" t="s">
        <v>282</v>
      </c>
      <c r="D356">
        <v>1909</v>
      </c>
      <c r="E356" s="1">
        <v>38991</v>
      </c>
      <c r="F356">
        <v>1152</v>
      </c>
      <c r="G356" s="2">
        <v>0.239</v>
      </c>
      <c r="H356" s="2">
        <f t="shared" si="54"/>
        <v>0.3965426925091671</v>
      </c>
      <c r="I356" s="2">
        <f t="shared" si="61"/>
        <v>0.47932932917098114</v>
      </c>
      <c r="J356">
        <f t="shared" si="56"/>
        <v>1014.336</v>
      </c>
      <c r="K356" s="2">
        <f t="shared" si="57"/>
        <v>0.46865584075432165</v>
      </c>
      <c r="L356" s="2">
        <f t="shared" si="62"/>
        <v>0.5415494743350489</v>
      </c>
    </row>
    <row r="357" spans="1:12" ht="12.75">
      <c r="A357" s="3" t="s">
        <v>36</v>
      </c>
      <c r="B357" s="3" t="s">
        <v>283</v>
      </c>
      <c r="D357">
        <v>2130</v>
      </c>
      <c r="E357" s="1">
        <v>38991</v>
      </c>
      <c r="F357">
        <v>1258</v>
      </c>
      <c r="G357" s="2">
        <v>0.272</v>
      </c>
      <c r="H357" s="2">
        <f t="shared" si="54"/>
        <v>0.40938967136150234</v>
      </c>
      <c r="I357" s="2">
        <f t="shared" si="61"/>
        <v>0.49041386657592956</v>
      </c>
      <c r="J357">
        <f t="shared" si="56"/>
        <v>1086.912</v>
      </c>
      <c r="K357" s="2">
        <f t="shared" si="57"/>
        <v>0.489712676056338</v>
      </c>
      <c r="L357" s="2">
        <f t="shared" si="62"/>
        <v>0.559717580721603</v>
      </c>
    </row>
    <row r="358" spans="1:12" ht="12.75">
      <c r="A358" s="3" t="s">
        <v>36</v>
      </c>
      <c r="B358" s="3" t="s">
        <v>284</v>
      </c>
      <c r="D358">
        <v>2036</v>
      </c>
      <c r="E358" s="1">
        <v>38991</v>
      </c>
      <c r="F358">
        <v>1105</v>
      </c>
      <c r="G358" s="2">
        <v>0.239</v>
      </c>
      <c r="H358" s="2">
        <f t="shared" si="54"/>
        <v>0.45726915520628686</v>
      </c>
      <c r="I358" s="2">
        <f t="shared" si="61"/>
        <v>0.5317248966404545</v>
      </c>
      <c r="J358">
        <f t="shared" si="56"/>
        <v>972.9525000000001</v>
      </c>
      <c r="K358" s="2">
        <f t="shared" si="57"/>
        <v>0.5221254911591355</v>
      </c>
      <c r="L358" s="2">
        <f t="shared" si="62"/>
        <v>0.5876837714919203</v>
      </c>
    </row>
    <row r="359" spans="1:12" ht="12.75">
      <c r="A359" t="s">
        <v>20</v>
      </c>
      <c r="B359" t="s">
        <v>20</v>
      </c>
      <c r="D359">
        <v>2609</v>
      </c>
      <c r="E359" s="1">
        <v>38991</v>
      </c>
      <c r="F359">
        <v>1666</v>
      </c>
      <c r="G359" s="2">
        <v>0.259</v>
      </c>
      <c r="H359" s="2">
        <f t="shared" si="54"/>
        <v>0.3614411651973936</v>
      </c>
      <c r="I359" s="2">
        <f t="shared" si="61"/>
        <v>0.44904328317290215</v>
      </c>
      <c r="J359">
        <f t="shared" si="56"/>
        <v>1450.2530000000002</v>
      </c>
      <c r="K359" s="2">
        <f t="shared" si="57"/>
        <v>0.4441345343043311</v>
      </c>
      <c r="L359" s="2">
        <f t="shared" si="62"/>
        <v>0.5203921780020113</v>
      </c>
    </row>
    <row r="360" spans="1:12" ht="12.75">
      <c r="A360" t="s">
        <v>12</v>
      </c>
      <c r="D360">
        <v>2298</v>
      </c>
      <c r="E360" s="1">
        <v>38961</v>
      </c>
      <c r="F360">
        <v>1657</v>
      </c>
      <c r="G360" s="2">
        <v>0.215</v>
      </c>
      <c r="H360" s="2">
        <f t="shared" si="54"/>
        <v>0.2789382071366406</v>
      </c>
      <c r="I360" s="2">
        <f>(D360-(F360/1.163))/D360</f>
        <v>0.37999845841499624</v>
      </c>
      <c r="J360">
        <f t="shared" si="56"/>
        <v>1478.8725</v>
      </c>
      <c r="K360" s="2">
        <f t="shared" si="57"/>
        <v>0.35645234986945173</v>
      </c>
      <c r="L360" s="2">
        <f>(D360-(J360/1.163))/D360</f>
        <v>0.4466486241353841</v>
      </c>
    </row>
    <row r="361" spans="1:12" ht="12.75">
      <c r="A361" t="s">
        <v>12</v>
      </c>
      <c r="B361" t="s">
        <v>178</v>
      </c>
      <c r="D361">
        <v>2064</v>
      </c>
      <c r="E361" s="1">
        <v>38991</v>
      </c>
      <c r="F361">
        <v>1431</v>
      </c>
      <c r="G361" s="2">
        <v>0.29</v>
      </c>
      <c r="H361" s="2">
        <f aca="true" t="shared" si="63" ref="H361:H377">(D361-F361)/D361</f>
        <v>0.3066860465116279</v>
      </c>
      <c r="I361" s="2">
        <f>(D361-(F361/1.159))/D361</f>
        <v>0.4017998675682726</v>
      </c>
      <c r="J361">
        <f aca="true" t="shared" si="64" ref="J361:J377">F361*(1-(G361/2))</f>
        <v>1223.5049999999999</v>
      </c>
      <c r="K361" s="2">
        <f aca="true" t="shared" si="65" ref="K361:K377">(D361-J361)/D361</f>
        <v>0.4072165697674419</v>
      </c>
      <c r="L361" s="2">
        <f>(D361-(J361/1.159))/D361</f>
        <v>0.48853888677087304</v>
      </c>
    </row>
    <row r="362" spans="1:12" ht="12.75">
      <c r="A362" t="s">
        <v>36</v>
      </c>
      <c r="B362" t="s">
        <v>36</v>
      </c>
      <c r="D362">
        <v>3036</v>
      </c>
      <c r="E362" s="1">
        <v>38961</v>
      </c>
      <c r="F362">
        <v>1661</v>
      </c>
      <c r="G362" s="2">
        <v>0.259</v>
      </c>
      <c r="H362" s="2">
        <f t="shared" si="63"/>
        <v>0.4528985507246377</v>
      </c>
      <c r="I362" s="2">
        <f>(D362-(F362/1.163))/D362</f>
        <v>0.529577429685845</v>
      </c>
      <c r="J362">
        <f t="shared" si="64"/>
        <v>1445.9005000000002</v>
      </c>
      <c r="K362" s="2">
        <f t="shared" si="65"/>
        <v>0.5237481884057971</v>
      </c>
      <c r="L362" s="2">
        <f>(D362-(J362/1.163))/D362</f>
        <v>0.590497152541528</v>
      </c>
    </row>
    <row r="363" spans="1:12" ht="12.75">
      <c r="A363" t="s">
        <v>34</v>
      </c>
      <c r="D363">
        <v>4243</v>
      </c>
      <c r="E363" s="1">
        <v>38961</v>
      </c>
      <c r="F363">
        <v>3081</v>
      </c>
      <c r="G363" s="2">
        <v>0.249</v>
      </c>
      <c r="H363" s="2">
        <f t="shared" si="63"/>
        <v>0.27386283290124913</v>
      </c>
      <c r="I363" s="2">
        <f>(D363-(F363/1.163))/D363</f>
        <v>0.3756344220990965</v>
      </c>
      <c r="J363">
        <f t="shared" si="64"/>
        <v>2697.4154999999996</v>
      </c>
      <c r="K363" s="2">
        <f t="shared" si="65"/>
        <v>0.3642669102050437</v>
      </c>
      <c r="L363" s="2">
        <f>(D363-(J363/1.163))/D363</f>
        <v>0.45336793654775903</v>
      </c>
    </row>
    <row r="364" spans="1:12" ht="12.75">
      <c r="A364" t="s">
        <v>34</v>
      </c>
      <c r="B364" s="3" t="s">
        <v>295</v>
      </c>
      <c r="D364">
        <v>3921</v>
      </c>
      <c r="E364" s="1">
        <v>38991</v>
      </c>
      <c r="F364">
        <v>2653</v>
      </c>
      <c r="G364" s="2">
        <v>0.212</v>
      </c>
      <c r="H364" s="2">
        <f t="shared" si="63"/>
        <v>0.3233868910992094</v>
      </c>
      <c r="I364" s="2">
        <f>(D364-(F364/1.159))/D364</f>
        <v>0.41620956954202715</v>
      </c>
      <c r="J364">
        <f t="shared" si="64"/>
        <v>2371.782</v>
      </c>
      <c r="K364" s="2">
        <f t="shared" si="65"/>
        <v>0.39510788064269314</v>
      </c>
      <c r="L364" s="2">
        <f>(D364-(J364/1.159))/D364</f>
        <v>0.4780913551705722</v>
      </c>
    </row>
    <row r="365" spans="1:12" ht="12.75">
      <c r="A365" t="s">
        <v>34</v>
      </c>
      <c r="B365" s="3" t="s">
        <v>296</v>
      </c>
      <c r="D365">
        <v>4827</v>
      </c>
      <c r="E365" s="1">
        <v>38991</v>
      </c>
      <c r="F365">
        <v>3720</v>
      </c>
      <c r="G365" s="2">
        <v>0.219</v>
      </c>
      <c r="H365" s="2">
        <f t="shared" si="63"/>
        <v>0.2293349906774394</v>
      </c>
      <c r="I365" s="2">
        <f>(D365-(F365/1.159))/D365</f>
        <v>0.33506038885024975</v>
      </c>
      <c r="J365">
        <f t="shared" si="64"/>
        <v>3312.66</v>
      </c>
      <c r="K365" s="2">
        <f t="shared" si="65"/>
        <v>0.31372280919825984</v>
      </c>
      <c r="L365" s="2">
        <f>(D365-(J365/1.159))/D365</f>
        <v>0.4078712762711474</v>
      </c>
    </row>
    <row r="366" spans="1:12" ht="12.75">
      <c r="A366" t="s">
        <v>34</v>
      </c>
      <c r="B366" s="3" t="s">
        <v>297</v>
      </c>
      <c r="D366">
        <v>4031</v>
      </c>
      <c r="E366" s="1">
        <v>38991</v>
      </c>
      <c r="F366">
        <v>2910</v>
      </c>
      <c r="G366" s="2">
        <v>0.197</v>
      </c>
      <c r="H366" s="2">
        <f t="shared" si="63"/>
        <v>0.27809476556685686</v>
      </c>
      <c r="I366" s="2">
        <f>(D366-(F366/1.159))/D366</f>
        <v>0.3771309452690741</v>
      </c>
      <c r="J366">
        <f t="shared" si="64"/>
        <v>2623.365</v>
      </c>
      <c r="K366" s="2">
        <f t="shared" si="65"/>
        <v>0.3492024311585215</v>
      </c>
      <c r="L366" s="2">
        <f>(D366-(J366/1.159))/D366</f>
        <v>0.4384835471600703</v>
      </c>
    </row>
    <row r="367" spans="1:12" ht="12.75">
      <c r="A367" t="s">
        <v>34</v>
      </c>
      <c r="B367" s="3" t="s">
        <v>298</v>
      </c>
      <c r="D367">
        <v>4144</v>
      </c>
      <c r="E367" s="1">
        <v>38991</v>
      </c>
      <c r="F367">
        <v>2912</v>
      </c>
      <c r="G367" s="2">
        <v>0.223</v>
      </c>
      <c r="H367" s="2">
        <f t="shared" si="63"/>
        <v>0.2972972972972973</v>
      </c>
      <c r="I367" s="2">
        <f>(D367-(F367/1.159))/D367</f>
        <v>0.39369913485530394</v>
      </c>
      <c r="J367">
        <f t="shared" si="64"/>
        <v>2587.312</v>
      </c>
      <c r="K367" s="2">
        <f t="shared" si="65"/>
        <v>0.37564864864864866</v>
      </c>
      <c r="L367" s="2">
        <f>(D367-(J367/1.159))/D367</f>
        <v>0.46130168131893756</v>
      </c>
    </row>
    <row r="368" spans="1:12" ht="12.75">
      <c r="A368" t="s">
        <v>34</v>
      </c>
      <c r="B368" s="3" t="s">
        <v>299</v>
      </c>
      <c r="D368">
        <v>3692</v>
      </c>
      <c r="E368" s="1">
        <v>38991</v>
      </c>
      <c r="F368">
        <v>2229</v>
      </c>
      <c r="G368" s="2">
        <v>0.159</v>
      </c>
      <c r="H368" s="2">
        <f t="shared" si="63"/>
        <v>0.39626218851570966</v>
      </c>
      <c r="I368" s="2">
        <f>(D368-(F368/1.159))/D368</f>
        <v>0.4790873067434941</v>
      </c>
      <c r="J368">
        <f t="shared" si="64"/>
        <v>2051.7945</v>
      </c>
      <c r="K368" s="2">
        <f t="shared" si="65"/>
        <v>0.44425934452871074</v>
      </c>
      <c r="L368" s="2">
        <f>(D368-(J368/1.159))/D368</f>
        <v>0.5204998658573863</v>
      </c>
    </row>
    <row r="369" spans="1:12" ht="12.75">
      <c r="A369" t="s">
        <v>12</v>
      </c>
      <c r="B369" t="s">
        <v>12</v>
      </c>
      <c r="D369">
        <v>2612</v>
      </c>
      <c r="E369" s="1">
        <v>38961</v>
      </c>
      <c r="F369">
        <v>1773</v>
      </c>
      <c r="G369" s="2">
        <v>0.209</v>
      </c>
      <c r="H369" s="2">
        <f t="shared" si="63"/>
        <v>0.32120980091883616</v>
      </c>
      <c r="I369" s="2">
        <f>(D369-(F369/1.163))/D369</f>
        <v>0.4163454866026106</v>
      </c>
      <c r="J369">
        <f t="shared" si="64"/>
        <v>1587.7214999999999</v>
      </c>
      <c r="K369" s="2">
        <f t="shared" si="65"/>
        <v>0.3921433767228178</v>
      </c>
      <c r="L369" s="2">
        <f>(D369-(J369/1.163))/D369</f>
        <v>0.47733738325263786</v>
      </c>
    </row>
    <row r="370" spans="1:12" ht="12.75">
      <c r="A370" t="s">
        <v>15</v>
      </c>
      <c r="D370">
        <v>1746</v>
      </c>
      <c r="E370" s="1">
        <v>39022</v>
      </c>
      <c r="F370">
        <v>1472</v>
      </c>
      <c r="G370" s="2">
        <v>0.17</v>
      </c>
      <c r="H370" s="2">
        <f t="shared" si="63"/>
        <v>0.15693012600229095</v>
      </c>
      <c r="I370" s="2">
        <f>(D370-(F370/1.156))/D370</f>
        <v>0.27070080104004407</v>
      </c>
      <c r="J370">
        <f t="shared" si="64"/>
        <v>1346.88</v>
      </c>
      <c r="K370" s="2">
        <f t="shared" si="65"/>
        <v>0.22859106529209616</v>
      </c>
      <c r="L370" s="2">
        <f>(D370-(J370/1.156))/D370</f>
        <v>0.3326912329516402</v>
      </c>
    </row>
    <row r="371" spans="1:12" ht="12.75">
      <c r="A371" t="s">
        <v>34</v>
      </c>
      <c r="B371" t="s">
        <v>38</v>
      </c>
      <c r="D371">
        <v>4317</v>
      </c>
      <c r="E371" s="1">
        <v>38961</v>
      </c>
      <c r="F371">
        <v>3251</v>
      </c>
      <c r="G371" s="2">
        <v>0.275</v>
      </c>
      <c r="H371" s="2">
        <f t="shared" si="63"/>
        <v>0.24693073893907808</v>
      </c>
      <c r="I371" s="2">
        <f>(D371-(F371/1.163))/D371</f>
        <v>0.3524769896294739</v>
      </c>
      <c r="J371">
        <f t="shared" si="64"/>
        <v>2803.9875</v>
      </c>
      <c r="K371" s="2">
        <f t="shared" si="65"/>
        <v>0.3504777623349548</v>
      </c>
      <c r="L371" s="2">
        <f>(D371-(J371/1.163))/D371</f>
        <v>0.4415114035554211</v>
      </c>
    </row>
    <row r="372" spans="1:12" ht="12.75">
      <c r="A372" t="s">
        <v>5</v>
      </c>
      <c r="D372">
        <v>3638</v>
      </c>
      <c r="E372" s="1">
        <v>38961</v>
      </c>
      <c r="F372">
        <v>1820</v>
      </c>
      <c r="G372" s="2">
        <v>0.243</v>
      </c>
      <c r="H372" s="2">
        <f t="shared" si="63"/>
        <v>0.4997251236943375</v>
      </c>
      <c r="I372" s="2">
        <f>(D372-(F372/1.163))/D372</f>
        <v>0.5698410349908318</v>
      </c>
      <c r="J372">
        <f t="shared" si="64"/>
        <v>1598.8700000000001</v>
      </c>
      <c r="K372" s="2">
        <f t="shared" si="65"/>
        <v>0.5605085211654754</v>
      </c>
      <c r="L372" s="2">
        <f>(D372-(J372/1.163))/D372</f>
        <v>0.6221053492394458</v>
      </c>
    </row>
    <row r="373" spans="1:12" ht="12.75">
      <c r="A373" t="s">
        <v>5</v>
      </c>
      <c r="B373" t="s">
        <v>158</v>
      </c>
      <c r="D373">
        <v>3166</v>
      </c>
      <c r="E373" s="1">
        <v>38991</v>
      </c>
      <c r="F373">
        <v>1626</v>
      </c>
      <c r="G373" s="2">
        <v>0.247</v>
      </c>
      <c r="H373" s="2">
        <f t="shared" si="63"/>
        <v>0.48641819330385344</v>
      </c>
      <c r="I373" s="2">
        <f>(D373-(F373/1.159))/D373</f>
        <v>0.556875058933437</v>
      </c>
      <c r="J373">
        <f t="shared" si="64"/>
        <v>1425.189</v>
      </c>
      <c r="K373" s="2">
        <f t="shared" si="65"/>
        <v>0.5498455464308275</v>
      </c>
      <c r="L373" s="2">
        <f>(D373-(J373/1.159))/D373</f>
        <v>0.6116009891551575</v>
      </c>
    </row>
    <row r="374" spans="1:12" ht="12.75">
      <c r="A374" t="s">
        <v>5</v>
      </c>
      <c r="B374" t="s">
        <v>159</v>
      </c>
      <c r="D374">
        <v>2964</v>
      </c>
      <c r="E374" s="1">
        <v>38991</v>
      </c>
      <c r="F374">
        <v>1676</v>
      </c>
      <c r="G374" s="2">
        <v>0.076</v>
      </c>
      <c r="H374" s="2">
        <f t="shared" si="63"/>
        <v>0.43454790823211875</v>
      </c>
      <c r="I374" s="2">
        <f>(D374-(F374/1.159))/D374</f>
        <v>0.5121207146092484</v>
      </c>
      <c r="J374">
        <f t="shared" si="64"/>
        <v>1612.312</v>
      </c>
      <c r="K374" s="2">
        <f t="shared" si="65"/>
        <v>0.4560350877192983</v>
      </c>
      <c r="L374" s="2">
        <f>(D374-(J374/1.159))/D374</f>
        <v>0.530660127454097</v>
      </c>
    </row>
    <row r="375" spans="1:12" ht="12.75">
      <c r="A375" t="s">
        <v>15</v>
      </c>
      <c r="B375" t="s">
        <v>15</v>
      </c>
      <c r="D375">
        <v>1798</v>
      </c>
      <c r="E375" s="1">
        <v>38991</v>
      </c>
      <c r="F375">
        <v>1601</v>
      </c>
      <c r="G375" s="2">
        <v>0.19</v>
      </c>
      <c r="H375" s="2">
        <f t="shared" si="63"/>
        <v>0.10956618464961068</v>
      </c>
      <c r="I375" s="2">
        <f>(D375-(F375/1.159))/D375</f>
        <v>0.23172233360622152</v>
      </c>
      <c r="J375">
        <f t="shared" si="64"/>
        <v>1448.905</v>
      </c>
      <c r="K375" s="2">
        <f t="shared" si="65"/>
        <v>0.19415739710789767</v>
      </c>
      <c r="L375" s="2">
        <f>(D375-(J375/1.159))/D375</f>
        <v>0.30470871191363047</v>
      </c>
    </row>
    <row r="376" spans="1:12" ht="12.75">
      <c r="A376" t="s">
        <v>5</v>
      </c>
      <c r="D376">
        <v>2848</v>
      </c>
      <c r="F376">
        <v>1716</v>
      </c>
      <c r="G376" s="2">
        <v>0.243</v>
      </c>
      <c r="H376" s="2">
        <f t="shared" si="63"/>
        <v>0.39747191011235955</v>
      </c>
      <c r="I376" s="2">
        <f>(D376-(F376/1.163))/D376</f>
        <v>0.4819190972591226</v>
      </c>
      <c r="J376">
        <f t="shared" si="64"/>
        <v>1507.506</v>
      </c>
      <c r="K376" s="2">
        <f t="shared" si="65"/>
        <v>0.4706790730337078</v>
      </c>
      <c r="L376" s="2">
        <f>(D376-(J376/1.163))/D376</f>
        <v>0.5448659269421391</v>
      </c>
    </row>
    <row r="377" spans="1:12" ht="12.75">
      <c r="A377" t="s">
        <v>5</v>
      </c>
      <c r="B377" t="s">
        <v>5</v>
      </c>
      <c r="D377">
        <v>3725</v>
      </c>
      <c r="E377" s="1">
        <v>38961</v>
      </c>
      <c r="F377">
        <v>1868</v>
      </c>
      <c r="G377" s="2">
        <v>0.243</v>
      </c>
      <c r="H377" s="2">
        <f t="shared" si="63"/>
        <v>0.4985234899328859</v>
      </c>
      <c r="I377" s="2">
        <f>(D377-(F377/1.163))/D377</f>
        <v>0.5688078159354136</v>
      </c>
      <c r="J377">
        <f t="shared" si="64"/>
        <v>1641.038</v>
      </c>
      <c r="K377" s="2">
        <f t="shared" si="65"/>
        <v>0.5594528859060403</v>
      </c>
      <c r="L377" s="2">
        <f>(D377-(J377/1.163))/D377</f>
        <v>0.6211976662992609</v>
      </c>
    </row>
  </sheetData>
  <sheetProtection/>
  <autoFilter ref="A1:L377"/>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None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DELL</dc:creator>
  <cp:keywords/>
  <dc:description/>
  <cp:lastModifiedBy>fi2net2</cp:lastModifiedBy>
  <dcterms:created xsi:type="dcterms:W3CDTF">2012-01-11T22:22:29Z</dcterms:created>
  <dcterms:modified xsi:type="dcterms:W3CDTF">2013-09-24T09:37:17Z</dcterms:modified>
  <cp:category/>
  <cp:version/>
  <cp:contentType/>
  <cp:contentStatus/>
</cp:coreProperties>
</file>